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F:\ПРЕЙСКУРАНТЫ С МЕДИКАМЕНТАМИ\Для граждан РБ\"/>
    </mc:Choice>
  </mc:AlternateContent>
  <xr:revisionPtr revIDLastSave="0" documentId="13_ncr:1_{75610183-59E5-44DF-BA44-CBF706709A4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2" i="1" l="1"/>
  <c r="F42" i="1"/>
  <c r="H42" i="1" s="1"/>
  <c r="G40" i="1"/>
  <c r="F40" i="1"/>
  <c r="H40" i="1" s="1"/>
  <c r="G39" i="1"/>
  <c r="H39" i="1" s="1"/>
  <c r="F39" i="1"/>
  <c r="G38" i="1"/>
  <c r="H38" i="1" s="1"/>
  <c r="F38" i="1"/>
  <c r="G37" i="1"/>
  <c r="F37" i="1"/>
  <c r="H37" i="1" s="1"/>
  <c r="C37" i="1"/>
  <c r="G36" i="1"/>
  <c r="F36" i="1"/>
  <c r="H36" i="1" s="1"/>
  <c r="G34" i="1"/>
  <c r="F34" i="1"/>
  <c r="H34" i="1" s="1"/>
  <c r="G33" i="1"/>
  <c r="H33" i="1" s="1"/>
  <c r="F33" i="1"/>
  <c r="G31" i="1"/>
  <c r="H31" i="1" s="1"/>
  <c r="F31" i="1"/>
  <c r="G30" i="1"/>
  <c r="F30" i="1"/>
  <c r="H30" i="1" s="1"/>
  <c r="C30" i="1"/>
  <c r="G29" i="1"/>
  <c r="F29" i="1"/>
  <c r="H29" i="1" s="1"/>
  <c r="C29" i="1"/>
  <c r="G27" i="1"/>
  <c r="F27" i="1"/>
  <c r="H27" i="1" s="1"/>
  <c r="H26" i="1"/>
  <c r="G26" i="1"/>
  <c r="F26" i="1"/>
  <c r="H24" i="1"/>
  <c r="G24" i="1"/>
  <c r="F24" i="1"/>
  <c r="G23" i="1"/>
  <c r="F23" i="1"/>
  <c r="H23" i="1" s="1"/>
  <c r="G22" i="1"/>
  <c r="F22" i="1"/>
  <c r="H22" i="1" s="1"/>
  <c r="G21" i="1"/>
  <c r="F21" i="1"/>
  <c r="H21" i="1" s="1"/>
  <c r="G19" i="1"/>
  <c r="H19" i="1" s="1"/>
  <c r="F19" i="1"/>
  <c r="G18" i="1"/>
  <c r="F18" i="1"/>
  <c r="H18" i="1" s="1"/>
  <c r="G17" i="1"/>
  <c r="F17" i="1"/>
  <c r="H17" i="1" s="1"/>
  <c r="H16" i="1"/>
  <c r="G16" i="1"/>
  <c r="F16" i="1"/>
  <c r="H15" i="1"/>
  <c r="G15" i="1"/>
  <c r="F15" i="1"/>
  <c r="G14" i="1"/>
  <c r="F14" i="1"/>
  <c r="H14" i="1" s="1"/>
  <c r="G13" i="1"/>
  <c r="F13" i="1"/>
  <c r="H13" i="1" s="1"/>
  <c r="G12" i="1"/>
  <c r="F12" i="1"/>
  <c r="H12" i="1" s="1"/>
  <c r="G11" i="1"/>
  <c r="H11" i="1" s="1"/>
  <c r="F11" i="1"/>
  <c r="G10" i="1"/>
  <c r="F10" i="1"/>
  <c r="H10" i="1" s="1"/>
  <c r="G9" i="1"/>
  <c r="F9" i="1"/>
  <c r="H9" i="1" s="1"/>
  <c r="H8" i="1"/>
  <c r="G8" i="1"/>
  <c r="F8" i="1"/>
  <c r="H7" i="1"/>
  <c r="G7" i="1"/>
  <c r="F7" i="1"/>
  <c r="G6" i="1"/>
  <c r="F6" i="1"/>
  <c r="H6" i="1" s="1"/>
  <c r="G5" i="1"/>
  <c r="F5" i="1"/>
  <c r="H5" i="1" s="1"/>
</calcChain>
</file>

<file path=xl/sharedStrings.xml><?xml version="1.0" encoding="utf-8"?>
<sst xmlns="http://schemas.openxmlformats.org/spreadsheetml/2006/main" count="115" uniqueCount="80">
  <si>
    <t>П Р Е Й С К У Р А Н Т</t>
  </si>
  <si>
    <t>об уровне тарифов на платные медицинские услуги в случае их изменения по разделу "Физиотерапия" для граждан РБ</t>
  </si>
  <si>
    <t>Код услуги ЕРИП</t>
  </si>
  <si>
    <t>№ п/п</t>
  </si>
  <si>
    <t>Наименование платной медицинской услуги</t>
  </si>
  <si>
    <t>Единица измерения</t>
  </si>
  <si>
    <t>Тариф утвержденный (рубли)</t>
  </si>
  <si>
    <t>Тариф с учетом увеличения на 7%</t>
  </si>
  <si>
    <t>Стоимость лекарственных средств и изделий медицинского назначения</t>
  </si>
  <si>
    <t>Тариф с учетом стоимости лекарственных средств и изделий медицинского назначения</t>
  </si>
  <si>
    <t>1.</t>
  </si>
  <si>
    <t>Электролечение</t>
  </si>
  <si>
    <t>1.1.</t>
  </si>
  <si>
    <t>Гальванизация общая, местная</t>
  </si>
  <si>
    <t>процедура</t>
  </si>
  <si>
    <t>1.2.(1)</t>
  </si>
  <si>
    <t xml:space="preserve">Электрофорез постоянным,импульсным токам </t>
  </si>
  <si>
    <t>1.2.(2)</t>
  </si>
  <si>
    <t>Электрофорез постоянным,импульсным токам ( с грязью)</t>
  </si>
  <si>
    <t>1.2.(3)</t>
  </si>
  <si>
    <t>Электрофорез постоянным,импульсным токам ( с грязью на два поля)</t>
  </si>
  <si>
    <t>1.9.</t>
  </si>
  <si>
    <t>Электростимуляция нервно-мышечных структур в области туловища, конечностей</t>
  </si>
  <si>
    <t>1.10.</t>
  </si>
  <si>
    <t>Электоросон, трансцеребральная электротерапия</t>
  </si>
  <si>
    <t>1.11.</t>
  </si>
  <si>
    <t>Диадинамотерапия</t>
  </si>
  <si>
    <t>1.12.</t>
  </si>
  <si>
    <t>Амплипульстерапия</t>
  </si>
  <si>
    <t>1.13.</t>
  </si>
  <si>
    <t>Интеренцтерапия</t>
  </si>
  <si>
    <t>1.18.</t>
  </si>
  <si>
    <t>Ультратонотерапия</t>
  </si>
  <si>
    <t>1.19.</t>
  </si>
  <si>
    <t>Дарсонвализация местная</t>
  </si>
  <si>
    <t>1.20.</t>
  </si>
  <si>
    <t>Внутриполостная дарсонвализация</t>
  </si>
  <si>
    <t>1.25.</t>
  </si>
  <si>
    <t>Ультравысокочастотная терапия</t>
  </si>
  <si>
    <t>1.27.</t>
  </si>
  <si>
    <t>Сантиметроволновая терапия</t>
  </si>
  <si>
    <t>1.30.</t>
  </si>
  <si>
    <t>Магнитотерапия местная</t>
  </si>
  <si>
    <t>2.</t>
  </si>
  <si>
    <t>Светолечение</t>
  </si>
  <si>
    <t>2.2.</t>
  </si>
  <si>
    <t>Ульттрофиолетовое облучение общее</t>
  </si>
  <si>
    <t>2.4.</t>
  </si>
  <si>
    <t>Ультрофиолетовое облучение местное</t>
  </si>
  <si>
    <t>2.6.</t>
  </si>
  <si>
    <t>Видимое инфракрасное облучение общее, местное</t>
  </si>
  <si>
    <t>2.7.</t>
  </si>
  <si>
    <t>Лазеротерапия, магнитолазеротерапия чрескожнач</t>
  </si>
  <si>
    <t>Воздействие факторами механической природы</t>
  </si>
  <si>
    <t>3.1.</t>
  </si>
  <si>
    <t>Ультрозвуковая терапия</t>
  </si>
  <si>
    <t>3.3.</t>
  </si>
  <si>
    <t>Ультрофонофорез</t>
  </si>
  <si>
    <t>Ингаляционная терапия</t>
  </si>
  <si>
    <t>4.4.</t>
  </si>
  <si>
    <t>4.8.</t>
  </si>
  <si>
    <t>Галотерапия, камерная спелеотерапия</t>
  </si>
  <si>
    <t>процедура на одного пациента</t>
  </si>
  <si>
    <t>5.</t>
  </si>
  <si>
    <t>Гидротерапия</t>
  </si>
  <si>
    <t>5.3.</t>
  </si>
  <si>
    <t>Души(дождевой, циркулярный, восходящий, горизонтальный)</t>
  </si>
  <si>
    <t>5.5.</t>
  </si>
  <si>
    <t>Подводный душ-массаж</t>
  </si>
  <si>
    <t>6.</t>
  </si>
  <si>
    <t>Бальнеотерапия</t>
  </si>
  <si>
    <t>6.1.</t>
  </si>
  <si>
    <t>Ванны минеральные (йодобромные,  и др.)</t>
  </si>
  <si>
    <t>Ванны минеральные (хвойная и др.)</t>
  </si>
  <si>
    <t>Ванны минеральные (валериановая…)</t>
  </si>
  <si>
    <t>Ванны минеральные (с аксидатом торфа)</t>
  </si>
  <si>
    <t>7.</t>
  </si>
  <si>
    <t>Термолечение</t>
  </si>
  <si>
    <t>7.1.</t>
  </si>
  <si>
    <t>Парафиновые, озокеритовые апликации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</si>
</sst>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2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" fontId="6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&#1055;&#1056;&#1045;&#1049;&#1057;&#1050;&#1059;&#1056;&#1040;&#1053;&#1058;&#1067;%20&#1057;%20&#1052;&#1045;&#1044;&#1048;&#1050;&#1040;&#1052;&#1045;&#1053;&#1058;&#1040;&#1052;&#1048;\&#1056;&#1040;&#1047;&#1044;&#1045;&#1051;%20-&#1060;&#1048;&#1047;&#1048;&#1054;&#1058;&#1045;&#1056;&#1040;&#1055;&#1048;&#1071;-.xls" TargetMode="External"/><Relationship Id="rId1" Type="http://schemas.openxmlformats.org/officeDocument/2006/relationships/externalLinkPath" Target="/&#1055;&#1056;&#1045;&#1049;&#1057;&#1050;&#1059;&#1056;&#1040;&#1053;&#1058;&#1067;%20&#1057;%20&#1052;&#1045;&#1044;&#1048;&#1050;&#1040;&#1052;&#1045;&#1053;&#1058;&#1040;&#1052;&#1048;/&#1056;&#1040;&#1047;&#1044;&#1045;&#1051;%20-&#1060;&#1048;&#1047;&#1048;&#1054;&#1058;&#1045;&#1056;&#1040;&#1055;&#1048;&#1071;-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Прейскурант для граждан РБ"/>
      <sheetName val="Прейскурант для застрахованных"/>
      <sheetName val="Прейскурант для иностран. гражд"/>
      <sheetName val="Материалы"/>
    </sheetNames>
    <sheetDataSet>
      <sheetData sheetId="0"/>
      <sheetData sheetId="1"/>
      <sheetData sheetId="2"/>
      <sheetData sheetId="3">
        <row r="4">
          <cell r="G4">
            <v>0</v>
          </cell>
        </row>
        <row r="11">
          <cell r="G11">
            <v>0</v>
          </cell>
        </row>
        <row r="19">
          <cell r="G19">
            <v>0</v>
          </cell>
        </row>
        <row r="27">
          <cell r="G27">
            <v>0</v>
          </cell>
        </row>
        <row r="34">
          <cell r="G34">
            <v>0</v>
          </cell>
        </row>
        <row r="41">
          <cell r="G41">
            <v>0</v>
          </cell>
        </row>
        <row r="48">
          <cell r="G48">
            <v>0</v>
          </cell>
        </row>
        <row r="55">
          <cell r="G55">
            <v>0</v>
          </cell>
        </row>
        <row r="62">
          <cell r="G62">
            <v>0</v>
          </cell>
        </row>
        <row r="68">
          <cell r="G68">
            <v>0</v>
          </cell>
        </row>
        <row r="74">
          <cell r="G74">
            <v>0</v>
          </cell>
        </row>
        <row r="80">
          <cell r="G80">
            <v>0</v>
          </cell>
        </row>
        <row r="85">
          <cell r="G85">
            <v>2.7720000000000002E-2</v>
          </cell>
        </row>
        <row r="90">
          <cell r="G90">
            <v>2.7720000000000002E-2</v>
          </cell>
        </row>
        <row r="95">
          <cell r="G95">
            <v>2.7720000000000002E-2</v>
          </cell>
        </row>
        <row r="101">
          <cell r="G101">
            <v>2.7720000000000002E-2</v>
          </cell>
        </row>
        <row r="106">
          <cell r="G106">
            <v>2.7720000000000002E-2</v>
          </cell>
        </row>
        <row r="111">
          <cell r="G111">
            <v>2.7720000000000002E-2</v>
          </cell>
        </row>
        <row r="116">
          <cell r="G116">
            <v>2.7720000000000002E-2</v>
          </cell>
        </row>
        <row r="126">
          <cell r="G126">
            <v>4.0200000000000001E-3</v>
          </cell>
        </row>
        <row r="133">
          <cell r="G133">
            <v>0</v>
          </cell>
        </row>
        <row r="139">
          <cell r="B139" t="str">
            <v>Ингаляции лекарственные (с эуффилином)</v>
          </cell>
        </row>
        <row r="142">
          <cell r="G142">
            <v>2.7720000000000002E-2</v>
          </cell>
        </row>
        <row r="149">
          <cell r="G149">
            <v>0</v>
          </cell>
        </row>
        <row r="153">
          <cell r="G153">
            <v>2.7720000000000002E-2</v>
          </cell>
        </row>
        <row r="156">
          <cell r="G156">
            <v>0</v>
          </cell>
        </row>
        <row r="160">
          <cell r="G160">
            <v>2.7720000000000002E-2</v>
          </cell>
        </row>
        <row r="161">
          <cell r="B161" t="str">
            <v>Бальнеотерапия</v>
          </cell>
        </row>
        <row r="163">
          <cell r="G163">
            <v>0</v>
          </cell>
        </row>
        <row r="166">
          <cell r="G166">
            <v>0</v>
          </cell>
        </row>
        <row r="169">
          <cell r="G169">
            <v>0</v>
          </cell>
        </row>
        <row r="172">
          <cell r="G172">
            <v>0</v>
          </cell>
        </row>
        <row r="178">
          <cell r="G17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2"/>
  <sheetViews>
    <sheetView tabSelected="1" workbookViewId="0">
      <selection activeCell="E3" sqref="E1:G1048576"/>
    </sheetView>
  </sheetViews>
  <sheetFormatPr defaultRowHeight="15" x14ac:dyDescent="0.25"/>
  <cols>
    <col min="3" max="3" width="28.85546875" customWidth="1"/>
    <col min="4" max="4" width="14.140625" customWidth="1"/>
    <col min="5" max="5" width="0" hidden="1" customWidth="1"/>
    <col min="6" max="6" width="15.5703125" hidden="1" customWidth="1"/>
    <col min="7" max="7" width="20.85546875" hidden="1" customWidth="1"/>
    <col min="8" max="8" width="18.42578125" customWidth="1"/>
  </cols>
  <sheetData>
    <row r="1" spans="1:8" ht="18.75" x14ac:dyDescent="0.3">
      <c r="A1" s="1" t="s">
        <v>0</v>
      </c>
      <c r="B1" s="2"/>
      <c r="C1" s="2"/>
      <c r="D1" s="2"/>
      <c r="E1" s="2"/>
      <c r="F1" s="2"/>
      <c r="G1" s="2"/>
      <c r="H1" s="2"/>
    </row>
    <row r="2" spans="1:8" ht="41.25" customHeight="1" x14ac:dyDescent="0.3">
      <c r="A2" s="3" t="s">
        <v>1</v>
      </c>
      <c r="B2" s="4"/>
      <c r="C2" s="4"/>
      <c r="D2" s="4"/>
      <c r="E2" s="4"/>
      <c r="F2" s="4"/>
      <c r="G2" s="4"/>
      <c r="H2" s="4"/>
    </row>
    <row r="3" spans="1:8" ht="123.75" x14ac:dyDescent="0.25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pans="1:8" ht="15.75" x14ac:dyDescent="0.25">
      <c r="A4" s="7" t="s">
        <v>10</v>
      </c>
      <c r="B4" s="8"/>
      <c r="C4" s="9" t="s">
        <v>11</v>
      </c>
      <c r="D4" s="9"/>
      <c r="E4" s="9"/>
      <c r="F4" s="9"/>
      <c r="G4" s="9"/>
      <c r="H4" s="9"/>
    </row>
    <row r="5" spans="1:8" ht="60" x14ac:dyDescent="0.25">
      <c r="A5" s="10">
        <v>10501</v>
      </c>
      <c r="B5" s="11" t="s">
        <v>12</v>
      </c>
      <c r="C5" s="11" t="s">
        <v>13</v>
      </c>
      <c r="D5" s="11" t="s">
        <v>14</v>
      </c>
      <c r="E5" s="11">
        <v>0.55000000000000004</v>
      </c>
      <c r="F5" s="12">
        <f>E5*107%</f>
        <v>0.58850000000000013</v>
      </c>
      <c r="G5" s="12">
        <f>[1]Материалы!G4</f>
        <v>0</v>
      </c>
      <c r="H5" s="12">
        <f>F5+G5</f>
        <v>0.58850000000000013</v>
      </c>
    </row>
    <row r="6" spans="1:8" ht="90" x14ac:dyDescent="0.25">
      <c r="A6" s="10">
        <v>10502</v>
      </c>
      <c r="B6" s="11" t="s">
        <v>15</v>
      </c>
      <c r="C6" s="11" t="s">
        <v>16</v>
      </c>
      <c r="D6" s="11" t="s">
        <v>14</v>
      </c>
      <c r="E6" s="11">
        <v>0.83</v>
      </c>
      <c r="F6" s="12">
        <f t="shared" ref="F6:F19" si="0">E6*107%</f>
        <v>0.8881</v>
      </c>
      <c r="G6" s="12">
        <f>[1]Материалы!G11</f>
        <v>0</v>
      </c>
      <c r="H6" s="12">
        <f t="shared" ref="H6:H19" si="1">F6+G6</f>
        <v>0.8881</v>
      </c>
    </row>
    <row r="7" spans="1:8" ht="120" x14ac:dyDescent="0.25">
      <c r="A7" s="10"/>
      <c r="B7" s="11" t="s">
        <v>17</v>
      </c>
      <c r="C7" s="11" t="s">
        <v>18</v>
      </c>
      <c r="D7" s="11" t="s">
        <v>14</v>
      </c>
      <c r="E7" s="11">
        <v>0.83</v>
      </c>
      <c r="F7" s="12">
        <f t="shared" si="0"/>
        <v>0.8881</v>
      </c>
      <c r="G7" s="12">
        <f>[1]Материалы!G19</f>
        <v>0</v>
      </c>
      <c r="H7" s="12">
        <f t="shared" si="1"/>
        <v>0.8881</v>
      </c>
    </row>
    <row r="8" spans="1:8" ht="135" x14ac:dyDescent="0.25">
      <c r="A8" s="10"/>
      <c r="B8" s="11" t="s">
        <v>19</v>
      </c>
      <c r="C8" s="11" t="s">
        <v>20</v>
      </c>
      <c r="D8" s="11" t="s">
        <v>14</v>
      </c>
      <c r="E8" s="11">
        <v>0.83</v>
      </c>
      <c r="F8" s="12">
        <f t="shared" si="0"/>
        <v>0.8881</v>
      </c>
      <c r="G8" s="12">
        <f>[1]Материалы!G27</f>
        <v>0</v>
      </c>
      <c r="H8" s="12">
        <f t="shared" si="1"/>
        <v>0.8881</v>
      </c>
    </row>
    <row r="9" spans="1:8" ht="195" x14ac:dyDescent="0.25">
      <c r="A9" s="10">
        <v>10503</v>
      </c>
      <c r="B9" s="11" t="s">
        <v>21</v>
      </c>
      <c r="C9" s="11" t="s">
        <v>22</v>
      </c>
      <c r="D9" s="11" t="s">
        <v>14</v>
      </c>
      <c r="E9" s="11">
        <v>1.1100000000000001</v>
      </c>
      <c r="F9" s="12">
        <f t="shared" si="0"/>
        <v>1.1877000000000002</v>
      </c>
      <c r="G9" s="12">
        <f>[1]Материалы!G34</f>
        <v>0</v>
      </c>
      <c r="H9" s="12">
        <f t="shared" si="1"/>
        <v>1.1877000000000002</v>
      </c>
    </row>
    <row r="10" spans="1:8" ht="105" x14ac:dyDescent="0.25">
      <c r="A10" s="10">
        <v>10504</v>
      </c>
      <c r="B10" s="11" t="s">
        <v>23</v>
      </c>
      <c r="C10" s="11" t="s">
        <v>24</v>
      </c>
      <c r="D10" s="11" t="s">
        <v>14</v>
      </c>
      <c r="E10" s="11">
        <v>1.67</v>
      </c>
      <c r="F10" s="12">
        <f t="shared" si="0"/>
        <v>1.7868999999999999</v>
      </c>
      <c r="G10" s="12">
        <f>[1]Материалы!G41</f>
        <v>0</v>
      </c>
      <c r="H10" s="12">
        <f t="shared" si="1"/>
        <v>1.7868999999999999</v>
      </c>
    </row>
    <row r="11" spans="1:8" ht="45" x14ac:dyDescent="0.25">
      <c r="A11" s="10">
        <v>10505</v>
      </c>
      <c r="B11" s="11" t="s">
        <v>25</v>
      </c>
      <c r="C11" s="11" t="s">
        <v>26</v>
      </c>
      <c r="D11" s="11" t="s">
        <v>14</v>
      </c>
      <c r="E11" s="11">
        <v>1.1100000000000001</v>
      </c>
      <c r="F11" s="12">
        <f t="shared" si="0"/>
        <v>1.1877000000000002</v>
      </c>
      <c r="G11" s="12">
        <f>[1]Материалы!G48</f>
        <v>0</v>
      </c>
      <c r="H11" s="12">
        <f t="shared" si="1"/>
        <v>1.1877000000000002</v>
      </c>
    </row>
    <row r="12" spans="1:8" ht="45" x14ac:dyDescent="0.25">
      <c r="A12" s="10">
        <v>10506</v>
      </c>
      <c r="B12" s="11" t="s">
        <v>27</v>
      </c>
      <c r="C12" s="11" t="s">
        <v>28</v>
      </c>
      <c r="D12" s="11" t="s">
        <v>14</v>
      </c>
      <c r="E12" s="11">
        <v>1.1100000000000001</v>
      </c>
      <c r="F12" s="12">
        <f t="shared" si="0"/>
        <v>1.1877000000000002</v>
      </c>
      <c r="G12" s="12">
        <f>[1]Материалы!G55</f>
        <v>0</v>
      </c>
      <c r="H12" s="12">
        <f t="shared" si="1"/>
        <v>1.1877000000000002</v>
      </c>
    </row>
    <row r="13" spans="1:8" ht="30" x14ac:dyDescent="0.25">
      <c r="A13" s="10">
        <v>10507</v>
      </c>
      <c r="B13" s="11" t="s">
        <v>29</v>
      </c>
      <c r="C13" s="11" t="s">
        <v>30</v>
      </c>
      <c r="D13" s="11" t="s">
        <v>14</v>
      </c>
      <c r="E13" s="11">
        <v>1.1100000000000001</v>
      </c>
      <c r="F13" s="12">
        <f t="shared" si="0"/>
        <v>1.1877000000000002</v>
      </c>
      <c r="G13" s="12">
        <f>[1]Материалы!G62</f>
        <v>0</v>
      </c>
      <c r="H13" s="12">
        <f t="shared" si="1"/>
        <v>1.1877000000000002</v>
      </c>
    </row>
    <row r="14" spans="1:8" ht="45" x14ac:dyDescent="0.25">
      <c r="A14" s="10">
        <v>10508</v>
      </c>
      <c r="B14" s="11" t="s">
        <v>31</v>
      </c>
      <c r="C14" s="11" t="s">
        <v>32</v>
      </c>
      <c r="D14" s="11" t="s">
        <v>14</v>
      </c>
      <c r="E14" s="11">
        <v>1.1100000000000001</v>
      </c>
      <c r="F14" s="12">
        <f t="shared" si="0"/>
        <v>1.1877000000000002</v>
      </c>
      <c r="G14" s="12">
        <f>[1]Материалы!G68</f>
        <v>0</v>
      </c>
      <c r="H14" s="12">
        <f t="shared" si="1"/>
        <v>1.1877000000000002</v>
      </c>
    </row>
    <row r="15" spans="1:8" ht="45" x14ac:dyDescent="0.25">
      <c r="A15" s="10">
        <v>10509</v>
      </c>
      <c r="B15" s="11" t="s">
        <v>33</v>
      </c>
      <c r="C15" s="11" t="s">
        <v>34</v>
      </c>
      <c r="D15" s="11" t="s">
        <v>14</v>
      </c>
      <c r="E15" s="11">
        <v>1.1100000000000001</v>
      </c>
      <c r="F15" s="12">
        <f t="shared" si="0"/>
        <v>1.1877000000000002</v>
      </c>
      <c r="G15" s="12">
        <f>[1]Материалы!G74</f>
        <v>0</v>
      </c>
      <c r="H15" s="12">
        <f t="shared" si="1"/>
        <v>1.1877000000000002</v>
      </c>
    </row>
    <row r="16" spans="1:8" ht="60" x14ac:dyDescent="0.25">
      <c r="A16" s="10">
        <v>10510</v>
      </c>
      <c r="B16" s="11" t="s">
        <v>35</v>
      </c>
      <c r="C16" s="11" t="s">
        <v>36</v>
      </c>
      <c r="D16" s="11" t="s">
        <v>14</v>
      </c>
      <c r="E16" s="11">
        <v>1.1100000000000001</v>
      </c>
      <c r="F16" s="12">
        <f t="shared" si="0"/>
        <v>1.1877000000000002</v>
      </c>
      <c r="G16" s="12">
        <f>[1]Материалы!G80</f>
        <v>0</v>
      </c>
      <c r="H16" s="12">
        <f t="shared" si="1"/>
        <v>1.1877000000000002</v>
      </c>
    </row>
    <row r="17" spans="1:8" ht="60" x14ac:dyDescent="0.25">
      <c r="A17" s="10">
        <v>10511</v>
      </c>
      <c r="B17" s="11" t="s">
        <v>37</v>
      </c>
      <c r="C17" s="11" t="s">
        <v>38</v>
      </c>
      <c r="D17" s="11" t="s">
        <v>14</v>
      </c>
      <c r="E17" s="11">
        <v>0.55000000000000004</v>
      </c>
      <c r="F17" s="12">
        <f t="shared" si="0"/>
        <v>0.58850000000000013</v>
      </c>
      <c r="G17" s="12">
        <f>[1]Материалы!G85</f>
        <v>2.7720000000000002E-2</v>
      </c>
      <c r="H17" s="12">
        <f t="shared" si="1"/>
        <v>0.6162200000000001</v>
      </c>
    </row>
    <row r="18" spans="1:8" ht="60" x14ac:dyDescent="0.25">
      <c r="A18" s="10">
        <v>10512</v>
      </c>
      <c r="B18" s="11" t="s">
        <v>39</v>
      </c>
      <c r="C18" s="11" t="s">
        <v>40</v>
      </c>
      <c r="D18" s="11" t="s">
        <v>14</v>
      </c>
      <c r="E18" s="11">
        <v>0.55000000000000004</v>
      </c>
      <c r="F18" s="12">
        <f t="shared" si="0"/>
        <v>0.58850000000000013</v>
      </c>
      <c r="G18" s="12">
        <f>[1]Материалы!G90</f>
        <v>2.7720000000000002E-2</v>
      </c>
      <c r="H18" s="12">
        <f t="shared" si="1"/>
        <v>0.6162200000000001</v>
      </c>
    </row>
    <row r="19" spans="1:8" ht="45" x14ac:dyDescent="0.25">
      <c r="A19" s="10">
        <v>10513</v>
      </c>
      <c r="B19" s="11" t="s">
        <v>41</v>
      </c>
      <c r="C19" s="11" t="s">
        <v>42</v>
      </c>
      <c r="D19" s="11" t="s">
        <v>14</v>
      </c>
      <c r="E19" s="11">
        <v>0.55000000000000004</v>
      </c>
      <c r="F19" s="12">
        <f t="shared" si="0"/>
        <v>0.58850000000000013</v>
      </c>
      <c r="G19" s="12">
        <f>[1]Материалы!G95</f>
        <v>2.7720000000000002E-2</v>
      </c>
      <c r="H19" s="12">
        <f t="shared" si="1"/>
        <v>0.6162200000000001</v>
      </c>
    </row>
    <row r="20" spans="1:8" ht="15.75" x14ac:dyDescent="0.25">
      <c r="A20" s="7" t="s">
        <v>43</v>
      </c>
      <c r="B20" s="8"/>
      <c r="C20" s="9" t="s">
        <v>44</v>
      </c>
      <c r="D20" s="13"/>
      <c r="E20" s="13"/>
      <c r="F20" s="13"/>
      <c r="G20" s="13"/>
      <c r="H20" s="13"/>
    </row>
    <row r="21" spans="1:8" ht="90" x14ac:dyDescent="0.25">
      <c r="A21" s="10">
        <v>10514</v>
      </c>
      <c r="B21" s="11" t="s">
        <v>45</v>
      </c>
      <c r="C21" s="11" t="s">
        <v>46</v>
      </c>
      <c r="D21" s="11" t="s">
        <v>14</v>
      </c>
      <c r="E21" s="11">
        <v>0.55000000000000004</v>
      </c>
      <c r="F21" s="12">
        <f>E21*107%</f>
        <v>0.58850000000000013</v>
      </c>
      <c r="G21" s="12">
        <f>[1]Материалы!G101</f>
        <v>2.7720000000000002E-2</v>
      </c>
      <c r="H21" s="12">
        <f>F21+G21</f>
        <v>0.6162200000000001</v>
      </c>
    </row>
    <row r="22" spans="1:8" ht="90" x14ac:dyDescent="0.25">
      <c r="A22" s="10">
        <v>10515</v>
      </c>
      <c r="B22" s="11" t="s">
        <v>47</v>
      </c>
      <c r="C22" s="11" t="s">
        <v>48</v>
      </c>
      <c r="D22" s="11" t="s">
        <v>14</v>
      </c>
      <c r="E22" s="11">
        <v>0.55000000000000004</v>
      </c>
      <c r="F22" s="12">
        <f>E22*107%</f>
        <v>0.58850000000000013</v>
      </c>
      <c r="G22" s="12">
        <f>[1]Материалы!G106</f>
        <v>2.7720000000000002E-2</v>
      </c>
      <c r="H22" s="12">
        <f>F22+G22</f>
        <v>0.6162200000000001</v>
      </c>
    </row>
    <row r="23" spans="1:8" ht="105" x14ac:dyDescent="0.25">
      <c r="A23" s="10">
        <v>10516</v>
      </c>
      <c r="B23" s="11" t="s">
        <v>49</v>
      </c>
      <c r="C23" s="11" t="s">
        <v>50</v>
      </c>
      <c r="D23" s="11" t="s">
        <v>14</v>
      </c>
      <c r="E23" s="11">
        <v>0.55000000000000004</v>
      </c>
      <c r="F23" s="12">
        <f>E23*107%</f>
        <v>0.58850000000000013</v>
      </c>
      <c r="G23" s="12">
        <f>[1]Материалы!G111</f>
        <v>2.7720000000000002E-2</v>
      </c>
      <c r="H23" s="12">
        <f>F23+G23</f>
        <v>0.6162200000000001</v>
      </c>
    </row>
    <row r="24" spans="1:8" ht="105" x14ac:dyDescent="0.25">
      <c r="A24" s="10">
        <v>10517</v>
      </c>
      <c r="B24" s="11" t="s">
        <v>51</v>
      </c>
      <c r="C24" s="11" t="s">
        <v>52</v>
      </c>
      <c r="D24" s="11" t="s">
        <v>14</v>
      </c>
      <c r="E24" s="11">
        <v>0.55000000000000004</v>
      </c>
      <c r="F24" s="12">
        <f>E24*107%</f>
        <v>0.58850000000000013</v>
      </c>
      <c r="G24" s="12">
        <f>[1]Материалы!G116</f>
        <v>2.7720000000000002E-2</v>
      </c>
      <c r="H24" s="12">
        <f>F24+G24</f>
        <v>0.6162200000000001</v>
      </c>
    </row>
    <row r="25" spans="1:8" ht="15.75" x14ac:dyDescent="0.25">
      <c r="A25" s="7">
        <v>3</v>
      </c>
      <c r="B25" s="8"/>
      <c r="C25" s="9" t="s">
        <v>53</v>
      </c>
      <c r="D25" s="13"/>
      <c r="E25" s="13"/>
      <c r="F25" s="13"/>
      <c r="G25" s="13"/>
      <c r="H25" s="13"/>
    </row>
    <row r="26" spans="1:8" ht="45" x14ac:dyDescent="0.25">
      <c r="A26" s="10">
        <v>10518</v>
      </c>
      <c r="B26" s="14" t="s">
        <v>54</v>
      </c>
      <c r="C26" s="11" t="s">
        <v>55</v>
      </c>
      <c r="D26" s="11" t="s">
        <v>14</v>
      </c>
      <c r="E26" s="11">
        <v>1.1100000000000001</v>
      </c>
      <c r="F26" s="12">
        <f>E26*107%</f>
        <v>1.1877000000000002</v>
      </c>
      <c r="G26" s="12">
        <f>[1]Материалы!G126</f>
        <v>4.0200000000000001E-3</v>
      </c>
      <c r="H26" s="12">
        <f>F26+G26</f>
        <v>1.1917200000000001</v>
      </c>
    </row>
    <row r="27" spans="1:8" ht="30" x14ac:dyDescent="0.25">
      <c r="A27" s="10">
        <v>10519</v>
      </c>
      <c r="B27" s="14" t="s">
        <v>56</v>
      </c>
      <c r="C27" s="11" t="s">
        <v>57</v>
      </c>
      <c r="D27" s="11" t="s">
        <v>14</v>
      </c>
      <c r="E27" s="11">
        <v>1.1100000000000001</v>
      </c>
      <c r="F27" s="12">
        <f>E27*107%</f>
        <v>1.1877000000000002</v>
      </c>
      <c r="G27" s="12">
        <f>[1]Материалы!G133</f>
        <v>0</v>
      </c>
      <c r="H27" s="12">
        <f>F27+G27</f>
        <v>1.1877000000000002</v>
      </c>
    </row>
    <row r="28" spans="1:8" ht="15.75" x14ac:dyDescent="0.25">
      <c r="A28" s="7">
        <v>4</v>
      </c>
      <c r="B28" s="8"/>
      <c r="C28" s="9" t="s">
        <v>58</v>
      </c>
      <c r="D28" s="13"/>
      <c r="E28" s="13"/>
      <c r="F28" s="13"/>
      <c r="G28" s="13"/>
      <c r="H28" s="13"/>
    </row>
    <row r="29" spans="1:8" ht="90" x14ac:dyDescent="0.25">
      <c r="A29" s="10">
        <v>10520</v>
      </c>
      <c r="B29" s="11" t="s">
        <v>59</v>
      </c>
      <c r="C29" s="11">
        <f>[1]Материалы!B135</f>
        <v>0</v>
      </c>
      <c r="D29" s="15" t="s">
        <v>14</v>
      </c>
      <c r="E29" s="15">
        <v>0.55000000000000004</v>
      </c>
      <c r="F29" s="12">
        <f>E29*107%</f>
        <v>0.58850000000000013</v>
      </c>
      <c r="G29" s="16">
        <f>[1]Материалы!G138</f>
        <v>0</v>
      </c>
      <c r="H29" s="12">
        <f>F29+G29</f>
        <v>0.58850000000000013</v>
      </c>
    </row>
    <row r="30" spans="1:8" ht="90" x14ac:dyDescent="0.25">
      <c r="A30" s="10">
        <v>10521</v>
      </c>
      <c r="B30" s="14" t="s">
        <v>59</v>
      </c>
      <c r="C30" s="11" t="str">
        <f>[1]Материалы!B139</f>
        <v>Ингаляции лекарственные (с эуффилином)</v>
      </c>
      <c r="D30" s="11" t="s">
        <v>14</v>
      </c>
      <c r="E30" s="15">
        <v>0.55000000000000004</v>
      </c>
      <c r="F30" s="12">
        <f>E30*107%</f>
        <v>0.58850000000000013</v>
      </c>
      <c r="G30" s="16">
        <f>[1]Материалы!G142</f>
        <v>2.7720000000000002E-2</v>
      </c>
      <c r="H30" s="12">
        <f>F30+G30</f>
        <v>0.6162200000000001</v>
      </c>
    </row>
    <row r="31" spans="1:8" ht="90" x14ac:dyDescent="0.25">
      <c r="A31" s="10">
        <v>10522</v>
      </c>
      <c r="B31" s="14" t="s">
        <v>60</v>
      </c>
      <c r="C31" s="11" t="s">
        <v>61</v>
      </c>
      <c r="D31" s="11" t="s">
        <v>62</v>
      </c>
      <c r="E31" s="15">
        <v>1.1100000000000001</v>
      </c>
      <c r="F31" s="12">
        <f>E31*107%</f>
        <v>1.1877000000000002</v>
      </c>
      <c r="G31" s="16">
        <f>[1]Материалы!G149</f>
        <v>0</v>
      </c>
      <c r="H31" s="12">
        <f>F31+G31</f>
        <v>1.1877000000000002</v>
      </c>
    </row>
    <row r="32" spans="1:8" ht="15.75" x14ac:dyDescent="0.25">
      <c r="A32" s="7" t="s">
        <v>63</v>
      </c>
      <c r="B32" s="8"/>
      <c r="C32" s="9" t="s">
        <v>64</v>
      </c>
      <c r="D32" s="13"/>
      <c r="E32" s="13"/>
      <c r="F32" s="13"/>
      <c r="G32" s="13"/>
      <c r="H32" s="13"/>
    </row>
    <row r="33" spans="1:8" ht="120" x14ac:dyDescent="0.25">
      <c r="A33" s="10">
        <v>10523</v>
      </c>
      <c r="B33" s="14" t="s">
        <v>65</v>
      </c>
      <c r="C33" s="11" t="s">
        <v>66</v>
      </c>
      <c r="D33" s="11" t="s">
        <v>14</v>
      </c>
      <c r="E33" s="11">
        <v>0.55000000000000004</v>
      </c>
      <c r="F33" s="12">
        <f>E33*107%</f>
        <v>0.58850000000000013</v>
      </c>
      <c r="G33" s="12">
        <f>[1]Материалы!G153</f>
        <v>2.7720000000000002E-2</v>
      </c>
      <c r="H33" s="12">
        <f>F33+G33</f>
        <v>0.6162200000000001</v>
      </c>
    </row>
    <row r="34" spans="1:8" ht="45" x14ac:dyDescent="0.25">
      <c r="A34" s="10">
        <v>10524</v>
      </c>
      <c r="B34" s="14" t="s">
        <v>67</v>
      </c>
      <c r="C34" s="11" t="s">
        <v>68</v>
      </c>
      <c r="D34" s="11" t="s">
        <v>14</v>
      </c>
      <c r="E34" s="11">
        <v>2.23</v>
      </c>
      <c r="F34" s="12">
        <f>E34*107%</f>
        <v>2.3861000000000003</v>
      </c>
      <c r="G34" s="12">
        <f>[1]Материалы!G156</f>
        <v>0</v>
      </c>
      <c r="H34" s="12">
        <f>F34+G34</f>
        <v>2.3861000000000003</v>
      </c>
    </row>
    <row r="35" spans="1:8" ht="15.75" x14ac:dyDescent="0.25">
      <c r="A35" s="7" t="s">
        <v>69</v>
      </c>
      <c r="B35" s="8"/>
      <c r="C35" s="9" t="s">
        <v>70</v>
      </c>
      <c r="D35" s="13"/>
      <c r="E35" s="13"/>
      <c r="F35" s="13"/>
      <c r="G35" s="13"/>
      <c r="H35" s="13"/>
    </row>
    <row r="36" spans="1:8" ht="90" x14ac:dyDescent="0.25">
      <c r="A36" s="10">
        <v>10525</v>
      </c>
      <c r="B36" s="14" t="s">
        <v>71</v>
      </c>
      <c r="C36" s="11" t="s">
        <v>72</v>
      </c>
      <c r="D36" s="11" t="s">
        <v>14</v>
      </c>
      <c r="E36" s="11">
        <v>0.83</v>
      </c>
      <c r="F36" s="12">
        <f>E36*107%</f>
        <v>0.8881</v>
      </c>
      <c r="G36" s="12">
        <f>[1]Материалы!G160</f>
        <v>2.7720000000000002E-2</v>
      </c>
      <c r="H36" s="12">
        <f>F36+G36</f>
        <v>0.91581999999999997</v>
      </c>
    </row>
    <row r="37" spans="1:8" ht="90" x14ac:dyDescent="0.25">
      <c r="A37" s="10">
        <v>10526</v>
      </c>
      <c r="B37" s="14" t="s">
        <v>71</v>
      </c>
      <c r="C37" s="11" t="str">
        <f>[1]Материалы!B161</f>
        <v>Бальнеотерапия</v>
      </c>
      <c r="D37" s="11" t="s">
        <v>14</v>
      </c>
      <c r="E37" s="11">
        <v>0.83</v>
      </c>
      <c r="F37" s="12">
        <f>E37*107%</f>
        <v>0.8881</v>
      </c>
      <c r="G37" s="12">
        <f>[1]Материалы!G163</f>
        <v>0</v>
      </c>
      <c r="H37" s="12">
        <f>F37+G37</f>
        <v>0.8881</v>
      </c>
    </row>
    <row r="38" spans="1:8" ht="75" x14ac:dyDescent="0.25">
      <c r="A38" s="10">
        <v>10527</v>
      </c>
      <c r="B38" s="14" t="s">
        <v>71</v>
      </c>
      <c r="C38" s="11" t="s">
        <v>73</v>
      </c>
      <c r="D38" s="11" t="s">
        <v>14</v>
      </c>
      <c r="E38" s="11">
        <v>0.83</v>
      </c>
      <c r="F38" s="12">
        <f>E38*107%</f>
        <v>0.8881</v>
      </c>
      <c r="G38" s="12">
        <f>[1]Материалы!G166</f>
        <v>0</v>
      </c>
      <c r="H38" s="12">
        <f>F38+G38</f>
        <v>0.8881</v>
      </c>
    </row>
    <row r="39" spans="1:8" ht="75" x14ac:dyDescent="0.25">
      <c r="A39" s="10">
        <v>10528</v>
      </c>
      <c r="B39" s="11" t="s">
        <v>71</v>
      </c>
      <c r="C39" s="11" t="s">
        <v>74</v>
      </c>
      <c r="D39" s="15" t="s">
        <v>14</v>
      </c>
      <c r="E39" s="11">
        <v>0.83</v>
      </c>
      <c r="F39" s="12">
        <f>E39*107%</f>
        <v>0.8881</v>
      </c>
      <c r="G39" s="12">
        <f>[1]Материалы!G169</f>
        <v>0</v>
      </c>
      <c r="H39" s="12">
        <f>F39+G39</f>
        <v>0.8881</v>
      </c>
    </row>
    <row r="40" spans="1:8" ht="75" x14ac:dyDescent="0.25">
      <c r="A40" s="10">
        <v>10529</v>
      </c>
      <c r="B40" s="14" t="s">
        <v>71</v>
      </c>
      <c r="C40" s="11" t="s">
        <v>75</v>
      </c>
      <c r="D40" s="11" t="s">
        <v>14</v>
      </c>
      <c r="E40" s="11">
        <v>0.83</v>
      </c>
      <c r="F40" s="12">
        <f>E40*107%</f>
        <v>0.8881</v>
      </c>
      <c r="G40" s="12">
        <f>[1]Материалы!G172</f>
        <v>0</v>
      </c>
      <c r="H40" s="12">
        <f>F40+G40</f>
        <v>0.8881</v>
      </c>
    </row>
    <row r="41" spans="1:8" ht="15.75" x14ac:dyDescent="0.25">
      <c r="A41" s="7" t="s">
        <v>76</v>
      </c>
      <c r="B41" s="8"/>
      <c r="C41" s="9" t="s">
        <v>77</v>
      </c>
      <c r="D41" s="13"/>
      <c r="E41" s="13"/>
      <c r="F41" s="13"/>
      <c r="G41" s="13"/>
      <c r="H41" s="13"/>
    </row>
    <row r="42" spans="1:8" ht="90" x14ac:dyDescent="0.25">
      <c r="A42" s="10">
        <v>10530</v>
      </c>
      <c r="B42" s="14" t="s">
        <v>78</v>
      </c>
      <c r="C42" s="11" t="s">
        <v>79</v>
      </c>
      <c r="D42" s="11" t="s">
        <v>14</v>
      </c>
      <c r="E42" s="11">
        <v>1.1100000000000001</v>
      </c>
      <c r="F42" s="12">
        <f>E42*107%</f>
        <v>1.1877000000000002</v>
      </c>
      <c r="G42" s="12">
        <f>[1]Материалы!G178</f>
        <v>0</v>
      </c>
      <c r="H42" s="12">
        <f>F42+G42</f>
        <v>1.1877000000000002</v>
      </c>
    </row>
  </sheetData>
  <mergeCells count="16">
    <mergeCell ref="A35:B35"/>
    <mergeCell ref="C35:H35"/>
    <mergeCell ref="A41:B41"/>
    <mergeCell ref="C41:H41"/>
    <mergeCell ref="A25:B25"/>
    <mergeCell ref="C25:H25"/>
    <mergeCell ref="A28:B28"/>
    <mergeCell ref="C28:H28"/>
    <mergeCell ref="A32:B32"/>
    <mergeCell ref="C32:H32"/>
    <mergeCell ref="A1:H1"/>
    <mergeCell ref="A2:H2"/>
    <mergeCell ref="A4:B4"/>
    <mergeCell ref="C4:H4"/>
    <mergeCell ref="A20:B20"/>
    <mergeCell ref="C20:H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Kovalenko</dc:creator>
  <cp:lastModifiedBy>Ilya Kovalenko</cp:lastModifiedBy>
  <dcterms:created xsi:type="dcterms:W3CDTF">2015-06-05T18:19:34Z</dcterms:created>
  <dcterms:modified xsi:type="dcterms:W3CDTF">2024-02-15T06:49:06Z</dcterms:modified>
</cp:coreProperties>
</file>