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tabRatio="847" activeTab="0"/>
  </bookViews>
  <sheets>
    <sheet name="Прейскурант для иностранцев" sheetId="1" r:id="rId1"/>
    <sheet name="Расчет" sheetId="2" state="hidden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<sst xmlns="http://schemas.openxmlformats.org/spreadsheetml/2006/main" count="930" uniqueCount="245">
  <si>
    <t>Единица измерения</t>
  </si>
  <si>
    <t>П Р Е Й С К У Р А Н Т</t>
  </si>
  <si>
    <t>исследование</t>
  </si>
  <si>
    <t>3. Ультразвуковая диагностика:</t>
  </si>
  <si>
    <t>3.1. Ультразвуковое исследование органов брюшной полости:</t>
  </si>
  <si>
    <t>3.1.1.Печень, желчный пузырь без определения функции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</si>
  <si>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</si>
  <si>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</si>
  <si>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3.1.2. Печень, желчный пузырь с определением функции</t>
  </si>
  <si>
    <t>3.1.2.1.</t>
  </si>
  <si>
    <t>3.1.3. Поджелудочная железа</t>
  </si>
  <si>
    <t>3.1.3.1.</t>
  </si>
  <si>
    <t>3.1.4. Поджелудочная железа с контрастированием</t>
  </si>
  <si>
    <t>3.1.4.1.</t>
  </si>
  <si>
    <t>3.1.5. Селезенка</t>
  </si>
  <si>
    <t>3.1.5.1.</t>
  </si>
  <si>
    <t>3.1.6. Кишечник без заполнения жидкостью</t>
  </si>
  <si>
    <t>3.1.6.1.</t>
  </si>
  <si>
    <t>3.1.7. Желудок с заполнением жидкостью</t>
  </si>
  <si>
    <t>3.1.7.1.</t>
  </si>
  <si>
    <t>3.2. Ультразвуковое исследование органов мочеполовой системы:</t>
  </si>
  <si>
    <t>3.2.1. Почки и надпочечники</t>
  </si>
  <si>
    <t>3.2.1.1.</t>
  </si>
  <si>
    <t>3.2.2. Мочевой пузырь</t>
  </si>
  <si>
    <t>3.2.2.1.</t>
  </si>
  <si>
    <t>3.2.3. Мочевой пузырь с определением остаточной мочи</t>
  </si>
  <si>
    <t>3.2.3.1.</t>
  </si>
  <si>
    <t>3.2.6. Предстательная железа с мочевым пузырем и определением остаточной мочи (трансабдоминально)</t>
  </si>
  <si>
    <t>3.2.6.1.</t>
  </si>
  <si>
    <t>3.2.7. Предстательная железа (трансректально)</t>
  </si>
  <si>
    <t>3.2.7.1.</t>
  </si>
  <si>
    <t>3.2.8. Мошонка</t>
  </si>
  <si>
    <t>3.2.8.1.</t>
  </si>
  <si>
    <t>3.2.9. Половой член</t>
  </si>
  <si>
    <t>3.2.9.1.</t>
  </si>
  <si>
    <t>3.2.10. Матка и придатки с мочевым пузырем (трансабдоминально)</t>
  </si>
  <si>
    <t>3.2.10.1.</t>
  </si>
  <si>
    <t>3.2.11. Матка и придатки (трансвагинально)</t>
  </si>
  <si>
    <t>3.2.11.1.</t>
  </si>
  <si>
    <t>3.2.12. Плод в I триместре до 11 недель беременности</t>
  </si>
  <si>
    <t>3.2.12.1.</t>
  </si>
  <si>
    <t>3.2.13. Плод в 1 триместре с 11 до 14 недель беременности</t>
  </si>
  <si>
    <t>3.2.13.1.</t>
  </si>
  <si>
    <t>3.2.14. Плод в 11 и 111 триместрах беременности</t>
  </si>
  <si>
    <t>3.2.14.1.</t>
  </si>
  <si>
    <t>3.2.15.1.</t>
  </si>
  <si>
    <t>3.2.16. 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</si>
  <si>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3.2.16.1.</t>
  </si>
  <si>
    <t>3.3. Ультразвуковое исследование других органов:</t>
  </si>
  <si>
    <t>3.3.1. Щитовидная железа с лимфатическими поверхностными узлами</t>
  </si>
  <si>
    <t>3.3.1.1.</t>
  </si>
  <si>
    <t>3.3.2. Молочные железы с лимфатическими поверхностными узлами</t>
  </si>
  <si>
    <t>3.3.2.1.</t>
  </si>
  <si>
    <t>3.3.3. Слюнные железы (или подчелюстные,или околоушные)</t>
  </si>
  <si>
    <t>3.3.3.1.</t>
  </si>
  <si>
    <t>3.3.4. Мягкие ткани</t>
  </si>
  <si>
    <t>3.3.4.1.</t>
  </si>
  <si>
    <t>3.3.5. Суставы непарные</t>
  </si>
  <si>
    <t>3.3.5.1.</t>
  </si>
  <si>
    <t>3.3.6. Суставы парные</t>
  </si>
  <si>
    <t>3.3.6.1.</t>
  </si>
  <si>
    <t>3.3.7. Глазные орбиты</t>
  </si>
  <si>
    <t>3.3.7.1.</t>
  </si>
  <si>
    <t>3.3.8. Головной мозг новорожденного</t>
  </si>
  <si>
    <t>3.3.8.1.</t>
  </si>
  <si>
    <t>3.3.9. Внутренние органы новорожденного</t>
  </si>
  <si>
    <t>3.3.9.1.</t>
  </si>
  <si>
    <t>3.3.10. Плевральная полость</t>
  </si>
  <si>
    <t>3.3.10.1.</t>
  </si>
  <si>
    <t>3.3.11. Лимфатические узлы (одна область с обеих сторон)</t>
  </si>
  <si>
    <t>3.3.11.1</t>
  </si>
  <si>
    <t>3.3.12. Мышцы (одна группа с обеих сторон)</t>
  </si>
  <si>
    <t>3.3.12.1.</t>
  </si>
  <si>
    <t>3.4. Специальные ультразвуковые исследования</t>
  </si>
  <si>
    <t>3.4.1. Ультразвуковая ирригоскопия</t>
  </si>
  <si>
    <t>3.4.1.1.</t>
  </si>
  <si>
    <t>3.4.3. Определение уродинамики мочевыводящих путей с помощью допплерографии</t>
  </si>
  <si>
    <t>3.4.3.1.</t>
  </si>
  <si>
    <t>3.4.4. Эхокардиография сердца плода с цветной допплерографией</t>
  </si>
  <si>
    <t>3.4.4.1.</t>
  </si>
  <si>
    <t>3.4.5. Дуплексное сканирование сосудов пуповины</t>
  </si>
  <si>
    <t>3.4.5.1.</t>
  </si>
  <si>
    <t>3.4.6. Дуплексное сканирование сосудов плода и матки</t>
  </si>
  <si>
    <t>3.4.6.1.</t>
  </si>
  <si>
    <t>3.4.7. Биофизический профиль плода</t>
  </si>
  <si>
    <t>3.4.7.1.</t>
  </si>
  <si>
    <t>3.4.8. Ультразвуковая метросальпингография</t>
  </si>
  <si>
    <t>3.4.8.1.</t>
  </si>
  <si>
    <t>3.4.10. Эхокардиография (М + В режим + допплер + цветное картирование)</t>
  </si>
  <si>
    <t>3.4.10.1.</t>
  </si>
  <si>
    <t>3.4.12. Ультразвуковая допплерография (УЗДГ) одного артериального бассейна (брахиоцефальных артерий или артерий верхних конечностей или артерий нижних конечностей)</t>
  </si>
  <si>
    <t>3.4.12.1.</t>
  </si>
  <si>
    <t>3.4.13. Ультразвуковая допплерография (УЗГД) одного венозного бассейна (брахиоцефальных вен или вен верхних конечностей или вен нижних конечностей)</t>
  </si>
  <si>
    <t>3.4.13.1.</t>
  </si>
  <si>
    <t>3.4.16. Транскраниальная допплерография (ТКДГ)</t>
  </si>
  <si>
    <t>3.4.16.1.</t>
  </si>
  <si>
    <t>3.4.18. 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</si>
  <si>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3.4.18.1.</t>
  </si>
  <si>
    <t>3.4.19. Транскраниальное дуплексное сканирование артерий или вен основания головного мозга</t>
  </si>
  <si>
    <t>3.4.19.1.</t>
  </si>
  <si>
    <t>3.4.17.Транскраниальная допплерография (ТКДГ) с нагрузочными тестами (фармакологический, гиповентиляционный, гипервентиляционный)</t>
  </si>
  <si>
    <t>3.4.17.1.</t>
  </si>
  <si>
    <t>3.4.14.Эхокардиография чреспищеводная</t>
  </si>
  <si>
    <t>3.4.14.1.</t>
  </si>
  <si>
    <t>3.4.15.Стресс-эхокардиография</t>
  </si>
  <si>
    <t>3.4.15.1.</t>
  </si>
  <si>
    <t>3.</t>
  </si>
  <si>
    <t>Ультразвуковая диагностика:</t>
  </si>
  <si>
    <t>3.1.</t>
  </si>
  <si>
    <t>ультразвуковое исследование органов брюшной полости:</t>
  </si>
  <si>
    <t>3.1.1.</t>
  </si>
  <si>
    <t>печень, желчный пузырь без определения функции:</t>
  </si>
  <si>
    <t>Гель</t>
  </si>
  <si>
    <t>Вата</t>
  </si>
  <si>
    <t>Бумага для термопринтера</t>
  </si>
  <si>
    <t>мл</t>
  </si>
  <si>
    <t>г</t>
  </si>
  <si>
    <t>шт.</t>
  </si>
  <si>
    <t>3.1.2.</t>
  </si>
  <si>
    <t>печень, желчный пузырь с определением функции:</t>
  </si>
  <si>
    <t>3.1.3.</t>
  </si>
  <si>
    <t>поджелудочная железа:</t>
  </si>
  <si>
    <t>3.1.4.</t>
  </si>
  <si>
    <t>поджелудочная железа с контрастированием:</t>
  </si>
  <si>
    <t>3.1.5.</t>
  </si>
  <si>
    <t>селезенка:</t>
  </si>
  <si>
    <t>3.1.6.</t>
  </si>
  <si>
    <t>кишечник без заполнения жидкостью:</t>
  </si>
  <si>
    <t>3.1.7.</t>
  </si>
  <si>
    <t>желудок с заполнением жидкостью:</t>
  </si>
  <si>
    <t>3.2.</t>
  </si>
  <si>
    <t>ультразвуковое исследование органов мочеполовой системы:</t>
  </si>
  <si>
    <t>3.2.1.</t>
  </si>
  <si>
    <t>почки и надпочечники:</t>
  </si>
  <si>
    <t>3.2.2.</t>
  </si>
  <si>
    <t>мочевой пузырь:</t>
  </si>
  <si>
    <t>3.2.3.</t>
  </si>
  <si>
    <t>мочевой пузырь с определением остаточной мочи:</t>
  </si>
  <si>
    <t>3.2.6.</t>
  </si>
  <si>
    <t>предстательная железа с мочевым пузырем и определением остаточной мочи (трансабдоминально):</t>
  </si>
  <si>
    <t>3.2.7.</t>
  </si>
  <si>
    <t>предстательная железа (трансректально):</t>
  </si>
  <si>
    <t>Презерватив</t>
  </si>
  <si>
    <t>3.2.8.</t>
  </si>
  <si>
    <t>мошонка:</t>
  </si>
  <si>
    <t>3.2.9.</t>
  </si>
  <si>
    <t>половой член:</t>
  </si>
  <si>
    <t>3.2.10.</t>
  </si>
  <si>
    <t>матка и придатки с мочевым пузырем (трансабдоминально):</t>
  </si>
  <si>
    <t>3.2.11.</t>
  </si>
  <si>
    <t>матка и придатки (трансвагинально):</t>
  </si>
  <si>
    <t>3.2.12.</t>
  </si>
  <si>
    <t>плод в I триместре до 11 недель беременности:</t>
  </si>
  <si>
    <t>3.2.13.</t>
  </si>
  <si>
    <t>плод в I триместре с 11 до 14 недель беременности:</t>
  </si>
  <si>
    <t>3.2.14.</t>
  </si>
  <si>
    <t>плод во II или III триместре беременности:</t>
  </si>
  <si>
    <t>3.2.15.</t>
  </si>
  <si>
    <t>плод в I триместре с 11 до 14 недель беременности или во II или III триместре беременности при наличии пороков плода:</t>
  </si>
  <si>
    <t>3.2.16.</t>
  </si>
  <si>
    <t>3.3.</t>
  </si>
  <si>
    <t>ультразвуковое исследование других органов:</t>
  </si>
  <si>
    <t>3.3.1.</t>
  </si>
  <si>
    <t>щитовидная железа с лимфатическими поверхностными узлами:</t>
  </si>
  <si>
    <t>3.3.2.</t>
  </si>
  <si>
    <t>молочные железы с лимфатическими поверхностными узлами:</t>
  </si>
  <si>
    <t>3.3.3.</t>
  </si>
  <si>
    <t>слюнные железы (или подчелюстные, или околоушные):</t>
  </si>
  <si>
    <t>3.3.4.</t>
  </si>
  <si>
    <t>3.3.5.</t>
  </si>
  <si>
    <t>суставы непарные:</t>
  </si>
  <si>
    <t>3.3.6.</t>
  </si>
  <si>
    <t>суставы парные:</t>
  </si>
  <si>
    <t>3.3.7.</t>
  </si>
  <si>
    <t>глазные орбиты:</t>
  </si>
  <si>
    <t>3.3.8.</t>
  </si>
  <si>
    <t>головной мозг новорожденного:</t>
  </si>
  <si>
    <t>3.3.9.</t>
  </si>
  <si>
    <t>внутренние органы новорожденного:</t>
  </si>
  <si>
    <t>3.3.10.</t>
  </si>
  <si>
    <t>плевральная полость:</t>
  </si>
  <si>
    <t>3.3.11.</t>
  </si>
  <si>
    <t>лимфатические узлы (одна область с обеих сторон):</t>
  </si>
  <si>
    <t>3.3.11.1.</t>
  </si>
  <si>
    <t>3.3.12.</t>
  </si>
  <si>
    <t>мышцы (одна группа с обеих сторон):</t>
  </si>
  <si>
    <t>3.4.</t>
  </si>
  <si>
    <t>специальные ультразвуковые исследования:</t>
  </si>
  <si>
    <t>3.4.1.</t>
  </si>
  <si>
    <t>ультразвуковая ирригоскопия:</t>
  </si>
  <si>
    <t>3.4.3.</t>
  </si>
  <si>
    <t>определение уродинамики мочевыводящих путей с помощью допплерографии:</t>
  </si>
  <si>
    <t>3.4.4.</t>
  </si>
  <si>
    <t>эхокардиография сердца плода с цветной допплерографией:</t>
  </si>
  <si>
    <t>3.4.5.</t>
  </si>
  <si>
    <t>дуплексное сканирование сосудов пуповины:</t>
  </si>
  <si>
    <t>3.4.6.</t>
  </si>
  <si>
    <t>дуплексное сканирование сосудов плода и матки:</t>
  </si>
  <si>
    <t>3.4.7.</t>
  </si>
  <si>
    <t>биофизический профиль плода:</t>
  </si>
  <si>
    <t>3.4.8.</t>
  </si>
  <si>
    <t>ультразвуковая метросальпингография:</t>
  </si>
  <si>
    <t>Шприц 20 мл</t>
  </si>
  <si>
    <t>Канюля</t>
  </si>
  <si>
    <t>Бумага для термопринтера (снимок)</t>
  </si>
  <si>
    <t>3.4.10.</t>
  </si>
  <si>
    <t>Эхокардиография (М + В режим + допплер + цветное картирование):</t>
  </si>
  <si>
    <t>3.4.12.</t>
  </si>
  <si>
    <t>ультразвуковая допплерография одного артериального бассейна (брахиоцефальных артерий или артерий верхних конечностей, или артерий нижних конечностей):</t>
  </si>
  <si>
    <t>3.4.13.</t>
  </si>
  <si>
    <t>ультразвуковая допплерография одного венозного бассейна (брахиоцефальных вен или вен верхних конечностей, или вен нижних конечностей):</t>
  </si>
  <si>
    <t>3.4.14.</t>
  </si>
  <si>
    <t>эхокардиография чреспищеводная:</t>
  </si>
  <si>
    <t>3.4.15.</t>
  </si>
  <si>
    <t>стресс-эхокардиография:</t>
  </si>
  <si>
    <t>Добутамин</t>
  </si>
  <si>
    <t>Декстроза</t>
  </si>
  <si>
    <t>Дозатор (инфузомат)</t>
  </si>
  <si>
    <t>мг</t>
  </si>
  <si>
    <t>3.4.16.</t>
  </si>
  <si>
    <t>транскраниальная допплерография:</t>
  </si>
  <si>
    <t>3.4.17.</t>
  </si>
  <si>
    <t>транскраниальная допплерография с нагрузочными тестами (фармакологический, гиповентиляционный, гипервентиляционный):</t>
  </si>
  <si>
    <t>Нитроглицерин</t>
  </si>
  <si>
    <t>3.4.18.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</si>
  <si>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конечностей):</t>
  </si>
  <si>
    <t>3.4.19.</t>
  </si>
  <si>
    <t>транскраниальное дуплексное сканирование артерий или вен основания головного мозга: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</si>
  <si>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</si>
  <si>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мягкие ткани (одна локализация):</t>
  </si>
  <si>
    <t>ИТОГО:</t>
  </si>
  <si>
    <t>№ п/п</t>
  </si>
  <si>
    <t>3.4.2. Эндовезикальное исследование мочевого пузыря:</t>
  </si>
  <si>
    <t>3.4.2.1.</t>
  </si>
  <si>
    <t>Наименование платной медицинской услуги</t>
  </si>
  <si>
    <t>Тариф утвержденный (рубли)</t>
  </si>
  <si>
    <t>Стоимость лекарственных средств и изделий медицинского назначения</t>
  </si>
  <si>
    <t>3.2.15 Плод в I триместре с 11 до 14 недель беременности или в II или III триместрах беременности при наличии пороков плода</t>
  </si>
  <si>
    <t>Код услуги ЕРИП</t>
  </si>
  <si>
    <t>Тариф с учетом стоимости лекарственных средств и изделий медицинского назначения</t>
  </si>
  <si>
    <t xml:space="preserve"> об уровне тарифов на платные медицинские услуги в случае их изменения по разделу "Инструментальная диагностика - ультразвуковая диагностика" для иностранных граждан</t>
  </si>
  <si>
    <t>окси плюс мед</t>
  </si>
  <si>
    <t>пеленка</t>
  </si>
  <si>
    <t>инкрасепт 10а</t>
  </si>
  <si>
    <t>Тариф с учетом увеличения на 5%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</si>
</sst>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%"/>
    <numFmt numFmtId="181" formatCode="0.0%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"/>
    <numFmt numFmtId="190" formatCode="0.000000"/>
    <numFmt numFmtId="191" formatCode="[$-FC19]d\ mmmm\ yyyy\ &quot;г.&quot;"/>
    <numFmt numFmtId="192" formatCode="0.0000000"/>
    <numFmt numFmtId="193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8" fontId="49" fillId="0" borderId="10" xfId="0" applyNumberFormat="1" applyFont="1" applyBorder="1" applyAlignment="1">
      <alignment horizontal="center" vertical="center" wrapText="1"/>
    </xf>
    <xf numFmtId="188" fontId="49" fillId="33" borderId="10" xfId="0" applyNumberFormat="1" applyFont="1" applyFill="1" applyBorder="1" applyAlignment="1">
      <alignment horizontal="center" vertical="center" wrapText="1"/>
    </xf>
    <xf numFmtId="188" fontId="48" fillId="0" borderId="0" xfId="0" applyNumberFormat="1" applyFont="1" applyAlignment="1">
      <alignment/>
    </xf>
    <xf numFmtId="2" fontId="51" fillId="0" borderId="0" xfId="0" applyNumberFormat="1" applyFont="1" applyAlignment="1">
      <alignment wrapText="1"/>
    </xf>
    <xf numFmtId="188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82" fontId="53" fillId="0" borderId="0" xfId="0" applyNumberFormat="1" applyFont="1" applyAlignment="1">
      <alignment wrapText="1"/>
    </xf>
    <xf numFmtId="2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8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2" fontId="53" fillId="0" borderId="11" xfId="0" applyNumberFormat="1" applyFont="1" applyBorder="1" applyAlignment="1">
      <alignment horizontal="center" vertical="center" wrapText="1"/>
    </xf>
    <xf numFmtId="182" fontId="53" fillId="0" borderId="12" xfId="0" applyNumberFormat="1" applyFont="1" applyBorder="1" applyAlignment="1">
      <alignment horizontal="center" vertical="center" wrapText="1"/>
    </xf>
    <xf numFmtId="182" fontId="53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2" fontId="56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6" fillId="0" borderId="15" xfId="0" applyNumberFormat="1" applyFont="1" applyBorder="1" applyAlignment="1">
      <alignment horizontal="center" vertical="center" wrapText="1"/>
    </xf>
    <xf numFmtId="2" fontId="56" fillId="0" borderId="16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10" zoomScaleNormal="110" zoomScalePageLayoutView="0" workbookViewId="0" topLeftCell="A1">
      <selection activeCell="C126" sqref="C126"/>
    </sheetView>
  </sheetViews>
  <sheetFormatPr defaultColWidth="9.140625" defaultRowHeight="15"/>
  <cols>
    <col min="1" max="1" width="7.00390625" style="9" customWidth="1"/>
    <col min="2" max="2" width="7.8515625" style="9" customWidth="1"/>
    <col min="3" max="3" width="64.28125" style="9" customWidth="1"/>
    <col min="4" max="4" width="13.00390625" style="9" customWidth="1"/>
    <col min="5" max="5" width="11.421875" style="7" hidden="1" customWidth="1"/>
    <col min="6" max="6" width="11.57421875" style="7" hidden="1" customWidth="1"/>
    <col min="7" max="7" width="13.00390625" style="7" hidden="1" customWidth="1"/>
    <col min="8" max="8" width="14.00390625" style="7" customWidth="1"/>
    <col min="9" max="9" width="43.7109375" style="9" customWidth="1"/>
    <col min="10" max="10" width="43.7109375" style="12" customWidth="1"/>
    <col min="11" max="16" width="43.7109375" style="0" customWidth="1"/>
  </cols>
  <sheetData>
    <row r="1" spans="1:8" ht="15" customHeight="1">
      <c r="A1" s="18"/>
      <c r="B1" s="14"/>
      <c r="C1" s="14"/>
      <c r="D1" s="14"/>
      <c r="E1" s="19"/>
      <c r="F1" s="27"/>
      <c r="G1" s="27"/>
      <c r="H1" s="27"/>
    </row>
    <row r="2" spans="1:8" ht="15" customHeight="1">
      <c r="A2" s="18"/>
      <c r="B2" s="14"/>
      <c r="C2" s="14"/>
      <c r="D2" s="14"/>
      <c r="E2" s="20"/>
      <c r="F2" s="28"/>
      <c r="G2" s="28"/>
      <c r="H2" s="28"/>
    </row>
    <row r="3" spans="1:8" ht="15" customHeight="1">
      <c r="A3" s="18"/>
      <c r="B3" s="14"/>
      <c r="C3" s="14"/>
      <c r="D3" s="14"/>
      <c r="E3" s="20"/>
      <c r="F3" s="28"/>
      <c r="G3" s="28"/>
      <c r="H3" s="28"/>
    </row>
    <row r="4" spans="1:8" ht="15" customHeight="1">
      <c r="A4" s="18"/>
      <c r="B4" s="14"/>
      <c r="C4" s="14"/>
      <c r="D4" s="14"/>
      <c r="E4" s="20"/>
      <c r="F4" s="28"/>
      <c r="G4" s="28"/>
      <c r="H4" s="28"/>
    </row>
    <row r="5" spans="1:8" ht="15" customHeight="1">
      <c r="A5" s="29" t="s">
        <v>1</v>
      </c>
      <c r="B5" s="30"/>
      <c r="C5" s="30"/>
      <c r="D5" s="30"/>
      <c r="E5" s="30"/>
      <c r="F5" s="30"/>
      <c r="G5" s="30"/>
      <c r="H5" s="30"/>
    </row>
    <row r="6" spans="1:8" ht="30" customHeight="1">
      <c r="A6" s="31" t="s">
        <v>240</v>
      </c>
      <c r="B6" s="32"/>
      <c r="C6" s="32"/>
      <c r="D6" s="32"/>
      <c r="E6" s="32"/>
      <c r="F6" s="32"/>
      <c r="G6" s="32"/>
      <c r="H6" s="32"/>
    </row>
    <row r="7" spans="1:8" ht="52.5" customHeight="1">
      <c r="A7" s="41" t="s">
        <v>238</v>
      </c>
      <c r="B7" s="41" t="s">
        <v>231</v>
      </c>
      <c r="C7" s="41" t="s">
        <v>234</v>
      </c>
      <c r="D7" s="41" t="s">
        <v>0</v>
      </c>
      <c r="E7" s="37" t="s">
        <v>235</v>
      </c>
      <c r="F7" s="39" t="s">
        <v>244</v>
      </c>
      <c r="G7" s="37" t="s">
        <v>236</v>
      </c>
      <c r="H7" s="37" t="s">
        <v>239</v>
      </c>
    </row>
    <row r="8" spans="1:8" ht="15.75">
      <c r="A8" s="41"/>
      <c r="B8" s="41"/>
      <c r="C8" s="41"/>
      <c r="D8" s="41"/>
      <c r="E8" s="37"/>
      <c r="F8" s="40"/>
      <c r="G8" s="37"/>
      <c r="H8" s="37"/>
    </row>
    <row r="9" spans="1:8" ht="15" customHeight="1">
      <c r="A9" s="38" t="s">
        <v>3</v>
      </c>
      <c r="B9" s="38"/>
      <c r="C9" s="38"/>
      <c r="D9" s="38"/>
      <c r="E9" s="38"/>
      <c r="F9" s="38"/>
      <c r="G9" s="38"/>
      <c r="H9" s="38"/>
    </row>
    <row r="10" spans="1:8" ht="15" customHeight="1">
      <c r="A10" s="38" t="s">
        <v>4</v>
      </c>
      <c r="B10" s="38"/>
      <c r="C10" s="38"/>
      <c r="D10" s="38"/>
      <c r="E10" s="38"/>
      <c r="F10" s="38"/>
      <c r="G10" s="38"/>
      <c r="H10" s="38"/>
    </row>
    <row r="11" spans="1:8" ht="15" customHeight="1">
      <c r="A11" s="38" t="s">
        <v>5</v>
      </c>
      <c r="B11" s="38"/>
      <c r="C11" s="38"/>
      <c r="D11" s="38"/>
      <c r="E11" s="38"/>
      <c r="F11" s="38"/>
      <c r="G11" s="38"/>
      <c r="H11" s="38"/>
    </row>
    <row r="12" spans="1:8" ht="31.5" customHeight="1">
      <c r="A12" s="21">
        <v>10301</v>
      </c>
      <c r="B12" s="21" t="s">
        <v>6</v>
      </c>
      <c r="C12" s="21" t="s">
        <v>7</v>
      </c>
      <c r="D12" s="21" t="s">
        <v>2</v>
      </c>
      <c r="E12" s="15">
        <v>13.5</v>
      </c>
      <c r="F12" s="15">
        <f>(E12*5%)+E12</f>
        <v>14.175</v>
      </c>
      <c r="G12" s="15">
        <f>Расчет!G9</f>
        <v>0.4694</v>
      </c>
      <c r="H12" s="15">
        <f>F12+G12</f>
        <v>14.644400000000001</v>
      </c>
    </row>
    <row r="13" spans="1:8" ht="15" customHeight="1">
      <c r="A13" s="33" t="s">
        <v>8</v>
      </c>
      <c r="B13" s="34"/>
      <c r="C13" s="34"/>
      <c r="D13" s="34"/>
      <c r="E13" s="34"/>
      <c r="F13" s="34"/>
      <c r="G13" s="34"/>
      <c r="H13" s="35"/>
    </row>
    <row r="14" spans="1:8" ht="27.75" customHeight="1">
      <c r="A14" s="21">
        <v>10302</v>
      </c>
      <c r="B14" s="22" t="s">
        <v>9</v>
      </c>
      <c r="C14" s="22" t="s">
        <v>7</v>
      </c>
      <c r="D14" s="22" t="s">
        <v>2</v>
      </c>
      <c r="E14" s="15">
        <v>22.5</v>
      </c>
      <c r="F14" s="15">
        <f aca="true" t="shared" si="0" ref="F14:F76">(E14*5%)+E14</f>
        <v>23.625</v>
      </c>
      <c r="G14" s="15">
        <f>Расчет!G16</f>
        <v>0.5549999999999999</v>
      </c>
      <c r="H14" s="15">
        <f>F14+G14</f>
        <v>24.18</v>
      </c>
    </row>
    <row r="15" spans="1:8" ht="15" customHeight="1">
      <c r="A15" s="24" t="s">
        <v>10</v>
      </c>
      <c r="B15" s="25"/>
      <c r="C15" s="25"/>
      <c r="D15" s="25"/>
      <c r="E15" s="25"/>
      <c r="F15" s="25"/>
      <c r="G15" s="25"/>
      <c r="H15" s="26"/>
    </row>
    <row r="16" spans="1:8" ht="30.75" customHeight="1">
      <c r="A16" s="21">
        <v>10303</v>
      </c>
      <c r="B16" s="22" t="s">
        <v>11</v>
      </c>
      <c r="C16" s="22" t="s">
        <v>7</v>
      </c>
      <c r="D16" s="22" t="s">
        <v>2</v>
      </c>
      <c r="E16" s="15">
        <v>13.5</v>
      </c>
      <c r="F16" s="15">
        <f t="shared" si="0"/>
        <v>14.175</v>
      </c>
      <c r="G16" s="15">
        <f>Расчет!G23</f>
        <v>0.4694</v>
      </c>
      <c r="H16" s="15">
        <f>F16+G16</f>
        <v>14.644400000000001</v>
      </c>
    </row>
    <row r="17" spans="1:8" ht="15" customHeight="1">
      <c r="A17" s="24" t="s">
        <v>12</v>
      </c>
      <c r="B17" s="25"/>
      <c r="C17" s="25"/>
      <c r="D17" s="25"/>
      <c r="E17" s="25"/>
      <c r="F17" s="25"/>
      <c r="G17" s="25"/>
      <c r="H17" s="26"/>
    </row>
    <row r="18" spans="1:8" ht="29.25" customHeight="1">
      <c r="A18" s="21">
        <v>10304</v>
      </c>
      <c r="B18" s="22" t="s">
        <v>13</v>
      </c>
      <c r="C18" s="22" t="s">
        <v>7</v>
      </c>
      <c r="D18" s="22" t="s">
        <v>2</v>
      </c>
      <c r="E18" s="15">
        <v>18.01</v>
      </c>
      <c r="F18" s="15">
        <f t="shared" si="0"/>
        <v>18.910500000000003</v>
      </c>
      <c r="G18" s="15">
        <f>Расчет!G30</f>
        <v>0.4694</v>
      </c>
      <c r="H18" s="15">
        <f>F18+G18</f>
        <v>19.379900000000003</v>
      </c>
    </row>
    <row r="19" spans="1:8" ht="15" customHeight="1">
      <c r="A19" s="24" t="s">
        <v>14</v>
      </c>
      <c r="B19" s="25"/>
      <c r="C19" s="25"/>
      <c r="D19" s="25"/>
      <c r="E19" s="25"/>
      <c r="F19" s="25"/>
      <c r="G19" s="25"/>
      <c r="H19" s="26"/>
    </row>
    <row r="20" spans="1:8" ht="28.5" customHeight="1">
      <c r="A20" s="23">
        <v>10305</v>
      </c>
      <c r="B20" s="22" t="s">
        <v>15</v>
      </c>
      <c r="C20" s="22" t="s">
        <v>7</v>
      </c>
      <c r="D20" s="22" t="s">
        <v>2</v>
      </c>
      <c r="E20" s="15">
        <v>9</v>
      </c>
      <c r="F20" s="15">
        <f t="shared" si="0"/>
        <v>9.45</v>
      </c>
      <c r="G20" s="15">
        <f>G12</f>
        <v>0.4694</v>
      </c>
      <c r="H20" s="15">
        <f>F20+G20</f>
        <v>9.9194</v>
      </c>
    </row>
    <row r="21" spans="1:8" ht="15" customHeight="1">
      <c r="A21" s="24" t="s">
        <v>16</v>
      </c>
      <c r="B21" s="25"/>
      <c r="C21" s="25"/>
      <c r="D21" s="25"/>
      <c r="E21" s="25"/>
      <c r="F21" s="25"/>
      <c r="G21" s="25"/>
      <c r="H21" s="26"/>
    </row>
    <row r="22" spans="1:8" ht="27.75" customHeight="1">
      <c r="A22" s="23">
        <v>10306</v>
      </c>
      <c r="B22" s="22" t="s">
        <v>17</v>
      </c>
      <c r="C22" s="22" t="s">
        <v>7</v>
      </c>
      <c r="D22" s="22" t="s">
        <v>2</v>
      </c>
      <c r="E22" s="15">
        <v>9</v>
      </c>
      <c r="F22" s="15">
        <f t="shared" si="0"/>
        <v>9.45</v>
      </c>
      <c r="G22" s="15">
        <f>G12</f>
        <v>0.4694</v>
      </c>
      <c r="H22" s="15">
        <f>F22+G22</f>
        <v>9.9194</v>
      </c>
    </row>
    <row r="23" spans="1:8" ht="15" customHeight="1">
      <c r="A23" s="24" t="s">
        <v>18</v>
      </c>
      <c r="B23" s="25"/>
      <c r="C23" s="25"/>
      <c r="D23" s="25"/>
      <c r="E23" s="25"/>
      <c r="F23" s="25"/>
      <c r="G23" s="25"/>
      <c r="H23" s="26"/>
    </row>
    <row r="24" spans="1:8" ht="28.5" customHeight="1">
      <c r="A24" s="23">
        <v>10307</v>
      </c>
      <c r="B24" s="22" t="s">
        <v>19</v>
      </c>
      <c r="C24" s="22" t="s">
        <v>7</v>
      </c>
      <c r="D24" s="22" t="s">
        <v>2</v>
      </c>
      <c r="E24" s="15">
        <v>18.01</v>
      </c>
      <c r="F24" s="15">
        <f t="shared" si="0"/>
        <v>18.910500000000003</v>
      </c>
      <c r="G24" s="15">
        <f>G14</f>
        <v>0.5549999999999999</v>
      </c>
      <c r="H24" s="15">
        <f>F24+G24</f>
        <v>19.465500000000002</v>
      </c>
    </row>
    <row r="25" spans="1:8" ht="15" customHeight="1">
      <c r="A25" s="24" t="s">
        <v>20</v>
      </c>
      <c r="B25" s="25"/>
      <c r="C25" s="25"/>
      <c r="D25" s="25"/>
      <c r="E25" s="25"/>
      <c r="F25" s="25"/>
      <c r="G25" s="25"/>
      <c r="H25" s="26"/>
    </row>
    <row r="26" spans="1:8" ht="15" customHeight="1">
      <c r="A26" s="24" t="s">
        <v>21</v>
      </c>
      <c r="B26" s="25"/>
      <c r="C26" s="25"/>
      <c r="D26" s="25"/>
      <c r="E26" s="25"/>
      <c r="F26" s="25"/>
      <c r="G26" s="25"/>
      <c r="H26" s="26"/>
    </row>
    <row r="27" spans="1:8" ht="27" customHeight="1">
      <c r="A27" s="23">
        <v>10308</v>
      </c>
      <c r="B27" s="22" t="s">
        <v>22</v>
      </c>
      <c r="C27" s="22" t="s">
        <v>7</v>
      </c>
      <c r="D27" s="22" t="s">
        <v>2</v>
      </c>
      <c r="E27" s="15">
        <v>18.01</v>
      </c>
      <c r="F27" s="15">
        <f t="shared" si="0"/>
        <v>18.910500000000003</v>
      </c>
      <c r="G27" s="15">
        <f>G12</f>
        <v>0.4694</v>
      </c>
      <c r="H27" s="15">
        <f>F27+G27</f>
        <v>19.379900000000003</v>
      </c>
    </row>
    <row r="28" spans="1:8" ht="15" customHeight="1">
      <c r="A28" s="24" t="s">
        <v>23</v>
      </c>
      <c r="B28" s="25"/>
      <c r="C28" s="25"/>
      <c r="D28" s="25"/>
      <c r="E28" s="25"/>
      <c r="F28" s="25"/>
      <c r="G28" s="25"/>
      <c r="H28" s="26"/>
    </row>
    <row r="29" spans="1:8" ht="29.25" customHeight="1">
      <c r="A29" s="23">
        <v>10309</v>
      </c>
      <c r="B29" s="22" t="s">
        <v>24</v>
      </c>
      <c r="C29" s="22" t="s">
        <v>7</v>
      </c>
      <c r="D29" s="22" t="s">
        <v>2</v>
      </c>
      <c r="E29" s="15">
        <v>9</v>
      </c>
      <c r="F29" s="15">
        <f t="shared" si="0"/>
        <v>9.45</v>
      </c>
      <c r="G29" s="15">
        <f>G12</f>
        <v>0.4694</v>
      </c>
      <c r="H29" s="15">
        <f>F29+G29</f>
        <v>9.9194</v>
      </c>
    </row>
    <row r="30" spans="1:8" ht="15" customHeight="1">
      <c r="A30" s="24" t="s">
        <v>25</v>
      </c>
      <c r="B30" s="25"/>
      <c r="C30" s="25"/>
      <c r="D30" s="25"/>
      <c r="E30" s="25"/>
      <c r="F30" s="25"/>
      <c r="G30" s="25"/>
      <c r="H30" s="26"/>
    </row>
    <row r="31" spans="1:8" ht="27.75" customHeight="1">
      <c r="A31" s="23">
        <v>10310</v>
      </c>
      <c r="B31" s="22" t="s">
        <v>26</v>
      </c>
      <c r="C31" s="22" t="s">
        <v>7</v>
      </c>
      <c r="D31" s="22" t="s">
        <v>2</v>
      </c>
      <c r="E31" s="15">
        <v>13.5</v>
      </c>
      <c r="F31" s="15">
        <f t="shared" si="0"/>
        <v>14.175</v>
      </c>
      <c r="G31" s="15">
        <f>G14</f>
        <v>0.5549999999999999</v>
      </c>
      <c r="H31" s="15">
        <f>F31+G31</f>
        <v>14.73</v>
      </c>
    </row>
    <row r="32" spans="1:8" ht="15" customHeight="1">
      <c r="A32" s="24" t="s">
        <v>27</v>
      </c>
      <c r="B32" s="25"/>
      <c r="C32" s="25"/>
      <c r="D32" s="25"/>
      <c r="E32" s="25"/>
      <c r="F32" s="25"/>
      <c r="G32" s="25"/>
      <c r="H32" s="26"/>
    </row>
    <row r="33" spans="1:8" ht="27" customHeight="1">
      <c r="A33" s="23">
        <v>10311</v>
      </c>
      <c r="B33" s="22" t="s">
        <v>28</v>
      </c>
      <c r="C33" s="22" t="s">
        <v>7</v>
      </c>
      <c r="D33" s="22" t="s">
        <v>2</v>
      </c>
      <c r="E33" s="15">
        <v>22.5</v>
      </c>
      <c r="F33" s="15">
        <f t="shared" si="0"/>
        <v>23.625</v>
      </c>
      <c r="G33" s="15">
        <f>G31</f>
        <v>0.5549999999999999</v>
      </c>
      <c r="H33" s="15">
        <f>F33+G33</f>
        <v>24.18</v>
      </c>
    </row>
    <row r="34" spans="1:8" ht="15" customHeight="1">
      <c r="A34" s="24" t="s">
        <v>29</v>
      </c>
      <c r="B34" s="25"/>
      <c r="C34" s="25"/>
      <c r="D34" s="25"/>
      <c r="E34" s="25"/>
      <c r="F34" s="25"/>
      <c r="G34" s="25"/>
      <c r="H34" s="26"/>
    </row>
    <row r="35" spans="1:8" ht="29.25" customHeight="1">
      <c r="A35" s="23">
        <v>10312</v>
      </c>
      <c r="B35" s="22" t="s">
        <v>30</v>
      </c>
      <c r="C35" s="22" t="s">
        <v>7</v>
      </c>
      <c r="D35" s="22" t="s">
        <v>2</v>
      </c>
      <c r="E35" s="15">
        <v>22.5</v>
      </c>
      <c r="F35" s="15">
        <f t="shared" si="0"/>
        <v>23.625</v>
      </c>
      <c r="G35" s="15">
        <f>G29</f>
        <v>0.4694</v>
      </c>
      <c r="H35" s="15">
        <f>F35+G35</f>
        <v>24.0944</v>
      </c>
    </row>
    <row r="36" spans="1:8" ht="15" customHeight="1">
      <c r="A36" s="24" t="s">
        <v>31</v>
      </c>
      <c r="B36" s="25"/>
      <c r="C36" s="25"/>
      <c r="D36" s="25"/>
      <c r="E36" s="25"/>
      <c r="F36" s="25"/>
      <c r="G36" s="25"/>
      <c r="H36" s="26"/>
    </row>
    <row r="37" spans="1:8" ht="27" customHeight="1">
      <c r="A37" s="23">
        <v>10313</v>
      </c>
      <c r="B37" s="22" t="s">
        <v>32</v>
      </c>
      <c r="C37" s="22" t="s">
        <v>7</v>
      </c>
      <c r="D37" s="22" t="s">
        <v>2</v>
      </c>
      <c r="E37" s="15">
        <v>13.5</v>
      </c>
      <c r="F37" s="15">
        <f t="shared" si="0"/>
        <v>14.175</v>
      </c>
      <c r="G37" s="15">
        <f>G29</f>
        <v>0.4694</v>
      </c>
      <c r="H37" s="15">
        <f>F37+G37</f>
        <v>14.644400000000001</v>
      </c>
    </row>
    <row r="38" spans="1:8" ht="15" customHeight="1">
      <c r="A38" s="24" t="s">
        <v>33</v>
      </c>
      <c r="B38" s="25"/>
      <c r="C38" s="25"/>
      <c r="D38" s="25"/>
      <c r="E38" s="25"/>
      <c r="F38" s="25"/>
      <c r="G38" s="25"/>
      <c r="H38" s="26"/>
    </row>
    <row r="39" spans="1:8" ht="27" customHeight="1">
      <c r="A39" s="23">
        <v>10314</v>
      </c>
      <c r="B39" s="22" t="s">
        <v>34</v>
      </c>
      <c r="C39" s="22" t="s">
        <v>7</v>
      </c>
      <c r="D39" s="22" t="s">
        <v>2</v>
      </c>
      <c r="E39" s="15">
        <v>18.01</v>
      </c>
      <c r="F39" s="15">
        <f t="shared" si="0"/>
        <v>18.910500000000003</v>
      </c>
      <c r="G39" s="15">
        <f>G37</f>
        <v>0.4694</v>
      </c>
      <c r="H39" s="15">
        <f>F39+G39</f>
        <v>19.379900000000003</v>
      </c>
    </row>
    <row r="40" spans="1:8" ht="15" customHeight="1">
      <c r="A40" s="24" t="s">
        <v>35</v>
      </c>
      <c r="B40" s="25"/>
      <c r="C40" s="25"/>
      <c r="D40" s="25"/>
      <c r="E40" s="25"/>
      <c r="F40" s="25"/>
      <c r="G40" s="25"/>
      <c r="H40" s="26"/>
    </row>
    <row r="41" spans="1:8" ht="26.25" customHeight="1">
      <c r="A41" s="23">
        <v>10315</v>
      </c>
      <c r="B41" s="22" t="s">
        <v>36</v>
      </c>
      <c r="C41" s="22" t="s">
        <v>7</v>
      </c>
      <c r="D41" s="22" t="s">
        <v>2</v>
      </c>
      <c r="E41" s="15">
        <v>18.01</v>
      </c>
      <c r="F41" s="15">
        <f t="shared" si="0"/>
        <v>18.910500000000003</v>
      </c>
      <c r="G41" s="15">
        <f>G39</f>
        <v>0.4694</v>
      </c>
      <c r="H41" s="15">
        <f>F41+G41</f>
        <v>19.379900000000003</v>
      </c>
    </row>
    <row r="42" spans="1:8" ht="15" customHeight="1">
      <c r="A42" s="24" t="s">
        <v>37</v>
      </c>
      <c r="B42" s="25"/>
      <c r="C42" s="25"/>
      <c r="D42" s="25"/>
      <c r="E42" s="25"/>
      <c r="F42" s="25"/>
      <c r="G42" s="25"/>
      <c r="H42" s="26"/>
    </row>
    <row r="43" spans="1:8" ht="27.75" customHeight="1">
      <c r="A43" s="23">
        <v>10316</v>
      </c>
      <c r="B43" s="22" t="s">
        <v>38</v>
      </c>
      <c r="C43" s="22" t="s">
        <v>7</v>
      </c>
      <c r="D43" s="22" t="s">
        <v>2</v>
      </c>
      <c r="E43" s="15">
        <v>18.01</v>
      </c>
      <c r="F43" s="15">
        <f t="shared" si="0"/>
        <v>18.910500000000003</v>
      </c>
      <c r="G43" s="15">
        <f>G39</f>
        <v>0.4694</v>
      </c>
      <c r="H43" s="15">
        <f>F43+G43</f>
        <v>19.379900000000003</v>
      </c>
    </row>
    <row r="44" spans="1:8" ht="15" customHeight="1">
      <c r="A44" s="24" t="s">
        <v>39</v>
      </c>
      <c r="B44" s="25"/>
      <c r="C44" s="25"/>
      <c r="D44" s="25"/>
      <c r="E44" s="25"/>
      <c r="F44" s="25"/>
      <c r="G44" s="25"/>
      <c r="H44" s="26"/>
    </row>
    <row r="45" spans="1:8" ht="26.25" customHeight="1">
      <c r="A45" s="23">
        <v>10317</v>
      </c>
      <c r="B45" s="22" t="s">
        <v>40</v>
      </c>
      <c r="C45" s="22" t="s">
        <v>7</v>
      </c>
      <c r="D45" s="22" t="s">
        <v>2</v>
      </c>
      <c r="E45" s="15">
        <v>18.01</v>
      </c>
      <c r="F45" s="15">
        <f t="shared" si="0"/>
        <v>18.910500000000003</v>
      </c>
      <c r="G45" s="15">
        <f>Расчет!G124</f>
        <v>0.5122</v>
      </c>
      <c r="H45" s="15">
        <f>F45+G45</f>
        <v>19.422700000000003</v>
      </c>
    </row>
    <row r="46" spans="1:8" ht="15" customHeight="1">
      <c r="A46" s="24" t="s">
        <v>41</v>
      </c>
      <c r="B46" s="25"/>
      <c r="C46" s="25"/>
      <c r="D46" s="25"/>
      <c r="E46" s="25"/>
      <c r="F46" s="25"/>
      <c r="G46" s="25"/>
      <c r="H46" s="26"/>
    </row>
    <row r="47" spans="1:8" ht="27" customHeight="1">
      <c r="A47" s="23">
        <v>10318</v>
      </c>
      <c r="B47" s="22" t="s">
        <v>42</v>
      </c>
      <c r="C47" s="22" t="s">
        <v>7</v>
      </c>
      <c r="D47" s="22" t="s">
        <v>2</v>
      </c>
      <c r="E47" s="15">
        <v>27.01</v>
      </c>
      <c r="F47" s="15">
        <f t="shared" si="0"/>
        <v>28.360500000000002</v>
      </c>
      <c r="G47" s="15">
        <f>G45</f>
        <v>0.5122</v>
      </c>
      <c r="H47" s="15">
        <f>F47+G47</f>
        <v>28.872700000000002</v>
      </c>
    </row>
    <row r="48" spans="1:8" ht="15" customHeight="1">
      <c r="A48" s="24" t="s">
        <v>43</v>
      </c>
      <c r="B48" s="25"/>
      <c r="C48" s="25"/>
      <c r="D48" s="25"/>
      <c r="E48" s="25"/>
      <c r="F48" s="25"/>
      <c r="G48" s="25"/>
      <c r="H48" s="26"/>
    </row>
    <row r="49" spans="1:8" ht="27" customHeight="1">
      <c r="A49" s="23">
        <v>10319</v>
      </c>
      <c r="B49" s="22" t="s">
        <v>44</v>
      </c>
      <c r="C49" s="22" t="s">
        <v>7</v>
      </c>
      <c r="D49" s="22" t="s">
        <v>2</v>
      </c>
      <c r="E49" s="15">
        <v>27.01</v>
      </c>
      <c r="F49" s="15">
        <f t="shared" si="0"/>
        <v>28.360500000000002</v>
      </c>
      <c r="G49" s="15">
        <f>Расчет!G138</f>
        <v>0.5978</v>
      </c>
      <c r="H49" s="15">
        <f>F49+G49</f>
        <v>28.9583</v>
      </c>
    </row>
    <row r="50" spans="1:8" ht="15" customHeight="1">
      <c r="A50" s="24" t="s">
        <v>237</v>
      </c>
      <c r="B50" s="25"/>
      <c r="C50" s="25"/>
      <c r="D50" s="25"/>
      <c r="E50" s="25"/>
      <c r="F50" s="25"/>
      <c r="G50" s="25"/>
      <c r="H50" s="26"/>
    </row>
    <row r="51" spans="1:8" ht="26.25" customHeight="1">
      <c r="A51" s="23">
        <v>10320</v>
      </c>
      <c r="B51" s="22" t="s">
        <v>45</v>
      </c>
      <c r="C51" s="22" t="s">
        <v>7</v>
      </c>
      <c r="D51" s="22" t="s">
        <v>2</v>
      </c>
      <c r="E51" s="15">
        <v>45.03</v>
      </c>
      <c r="F51" s="15">
        <f t="shared" si="0"/>
        <v>47.2815</v>
      </c>
      <c r="G51" s="15">
        <f>G49</f>
        <v>0.5978</v>
      </c>
      <c r="H51" s="15">
        <f>F51+G51</f>
        <v>47.8793</v>
      </c>
    </row>
    <row r="52" spans="1:8" ht="15" customHeight="1">
      <c r="A52" s="24" t="s">
        <v>46</v>
      </c>
      <c r="B52" s="25"/>
      <c r="C52" s="25"/>
      <c r="D52" s="25"/>
      <c r="E52" s="25"/>
      <c r="F52" s="25"/>
      <c r="G52" s="25"/>
      <c r="H52" s="26"/>
    </row>
    <row r="53" spans="1:8" ht="27" customHeight="1">
      <c r="A53" s="23">
        <v>10321</v>
      </c>
      <c r="B53" s="22" t="s">
        <v>47</v>
      </c>
      <c r="C53" s="22" t="s">
        <v>7</v>
      </c>
      <c r="D53" s="22" t="s">
        <v>2</v>
      </c>
      <c r="E53" s="15">
        <v>45.03</v>
      </c>
      <c r="F53" s="15">
        <f t="shared" si="0"/>
        <v>47.2815</v>
      </c>
      <c r="G53" s="15">
        <f>G33</f>
        <v>0.5549999999999999</v>
      </c>
      <c r="H53" s="15">
        <f>F53+G53</f>
        <v>47.8365</v>
      </c>
    </row>
    <row r="54" spans="1:8" ht="15" customHeight="1">
      <c r="A54" s="24" t="s">
        <v>48</v>
      </c>
      <c r="B54" s="25"/>
      <c r="C54" s="25"/>
      <c r="D54" s="25"/>
      <c r="E54" s="25"/>
      <c r="F54" s="25"/>
      <c r="G54" s="25"/>
      <c r="H54" s="26"/>
    </row>
    <row r="55" spans="1:8" ht="15" customHeight="1">
      <c r="A55" s="24" t="s">
        <v>49</v>
      </c>
      <c r="B55" s="25"/>
      <c r="C55" s="25"/>
      <c r="D55" s="25"/>
      <c r="E55" s="25"/>
      <c r="F55" s="25"/>
      <c r="G55" s="25"/>
      <c r="H55" s="26"/>
    </row>
    <row r="56" spans="1:8" ht="27.75" customHeight="1">
      <c r="A56" s="23">
        <v>10322</v>
      </c>
      <c r="B56" s="22" t="s">
        <v>50</v>
      </c>
      <c r="C56" s="22" t="s">
        <v>7</v>
      </c>
      <c r="D56" s="22" t="s">
        <v>2</v>
      </c>
      <c r="E56" s="15">
        <v>18.01</v>
      </c>
      <c r="F56" s="15">
        <f t="shared" si="0"/>
        <v>18.910500000000003</v>
      </c>
      <c r="G56" s="15">
        <f>G41</f>
        <v>0.4694</v>
      </c>
      <c r="H56" s="15">
        <f>F56+G56</f>
        <v>19.379900000000003</v>
      </c>
    </row>
    <row r="57" spans="1:8" ht="15" customHeight="1">
      <c r="A57" s="24" t="s">
        <v>51</v>
      </c>
      <c r="B57" s="25"/>
      <c r="C57" s="25"/>
      <c r="D57" s="25"/>
      <c r="E57" s="25"/>
      <c r="F57" s="25"/>
      <c r="G57" s="25"/>
      <c r="H57" s="26"/>
    </row>
    <row r="58" spans="1:8" ht="27" customHeight="1">
      <c r="A58" s="23">
        <v>10323</v>
      </c>
      <c r="B58" s="22" t="s">
        <v>52</v>
      </c>
      <c r="C58" s="22" t="s">
        <v>7</v>
      </c>
      <c r="D58" s="22" t="s">
        <v>2</v>
      </c>
      <c r="E58" s="15">
        <v>22.5</v>
      </c>
      <c r="F58" s="15">
        <f t="shared" si="0"/>
        <v>23.625</v>
      </c>
      <c r="G58" s="15">
        <f>G53</f>
        <v>0.5549999999999999</v>
      </c>
      <c r="H58" s="15">
        <f>F58+G58</f>
        <v>24.18</v>
      </c>
    </row>
    <row r="59" spans="1:8" ht="15" customHeight="1">
      <c r="A59" s="24" t="s">
        <v>53</v>
      </c>
      <c r="B59" s="25"/>
      <c r="C59" s="25"/>
      <c r="D59" s="25"/>
      <c r="E59" s="25"/>
      <c r="F59" s="25"/>
      <c r="G59" s="25"/>
      <c r="H59" s="26"/>
    </row>
    <row r="60" spans="1:8" ht="28.5" customHeight="1">
      <c r="A60" s="23">
        <v>10324</v>
      </c>
      <c r="B60" s="22" t="s">
        <v>54</v>
      </c>
      <c r="C60" s="22" t="s">
        <v>7</v>
      </c>
      <c r="D60" s="22" t="s">
        <v>2</v>
      </c>
      <c r="E60" s="15">
        <v>18.01</v>
      </c>
      <c r="F60" s="15">
        <f t="shared" si="0"/>
        <v>18.910500000000003</v>
      </c>
      <c r="G60" s="15">
        <f>G56</f>
        <v>0.4694</v>
      </c>
      <c r="H60" s="15">
        <f>F60+G60</f>
        <v>19.379900000000003</v>
      </c>
    </row>
    <row r="61" spans="1:8" ht="15" customHeight="1">
      <c r="A61" s="24" t="s">
        <v>55</v>
      </c>
      <c r="B61" s="25"/>
      <c r="C61" s="25"/>
      <c r="D61" s="25"/>
      <c r="E61" s="25"/>
      <c r="F61" s="25"/>
      <c r="G61" s="25"/>
      <c r="H61" s="26"/>
    </row>
    <row r="62" spans="1:8" ht="27" customHeight="1">
      <c r="A62" s="23">
        <v>10325</v>
      </c>
      <c r="B62" s="22" t="s">
        <v>56</v>
      </c>
      <c r="C62" s="22" t="s">
        <v>7</v>
      </c>
      <c r="D62" s="22" t="s">
        <v>2</v>
      </c>
      <c r="E62" s="15">
        <v>9</v>
      </c>
      <c r="F62" s="15">
        <f t="shared" si="0"/>
        <v>9.45</v>
      </c>
      <c r="G62" s="15">
        <f>G60</f>
        <v>0.4694</v>
      </c>
      <c r="H62" s="15">
        <f>F62+G62</f>
        <v>9.9194</v>
      </c>
    </row>
    <row r="63" spans="1:8" ht="15" customHeight="1">
      <c r="A63" s="24" t="s">
        <v>57</v>
      </c>
      <c r="B63" s="25"/>
      <c r="C63" s="25"/>
      <c r="D63" s="25"/>
      <c r="E63" s="25"/>
      <c r="F63" s="25"/>
      <c r="G63" s="25"/>
      <c r="H63" s="26"/>
    </row>
    <row r="64" spans="1:8" ht="27.75" customHeight="1">
      <c r="A64" s="23">
        <v>10326</v>
      </c>
      <c r="B64" s="22" t="s">
        <v>58</v>
      </c>
      <c r="C64" s="22" t="s">
        <v>7</v>
      </c>
      <c r="D64" s="22" t="s">
        <v>2</v>
      </c>
      <c r="E64" s="15">
        <v>13.5</v>
      </c>
      <c r="F64" s="15">
        <f t="shared" si="0"/>
        <v>14.175</v>
      </c>
      <c r="G64" s="15">
        <f>G62</f>
        <v>0.4694</v>
      </c>
      <c r="H64" s="15">
        <f>F64+G64</f>
        <v>14.644400000000001</v>
      </c>
    </row>
    <row r="65" spans="1:8" ht="15" customHeight="1">
      <c r="A65" s="24" t="s">
        <v>59</v>
      </c>
      <c r="B65" s="25"/>
      <c r="C65" s="25"/>
      <c r="D65" s="25"/>
      <c r="E65" s="25"/>
      <c r="F65" s="25"/>
      <c r="G65" s="25"/>
      <c r="H65" s="26"/>
    </row>
    <row r="66" spans="1:8" ht="27" customHeight="1">
      <c r="A66" s="23">
        <v>10327</v>
      </c>
      <c r="B66" s="22" t="s">
        <v>60</v>
      </c>
      <c r="C66" s="22" t="s">
        <v>7</v>
      </c>
      <c r="D66" s="22" t="s">
        <v>2</v>
      </c>
      <c r="E66" s="15">
        <v>18.01</v>
      </c>
      <c r="F66" s="15">
        <f t="shared" si="0"/>
        <v>18.910500000000003</v>
      </c>
      <c r="G66" s="15">
        <f>G58</f>
        <v>0.5549999999999999</v>
      </c>
      <c r="H66" s="15">
        <f>F66+G66</f>
        <v>19.465500000000002</v>
      </c>
    </row>
    <row r="67" spans="1:8" ht="15" customHeight="1">
      <c r="A67" s="24" t="s">
        <v>61</v>
      </c>
      <c r="B67" s="25"/>
      <c r="C67" s="25"/>
      <c r="D67" s="25"/>
      <c r="E67" s="25"/>
      <c r="F67" s="25"/>
      <c r="G67" s="25"/>
      <c r="H67" s="26"/>
    </row>
    <row r="68" spans="1:8" ht="27" customHeight="1">
      <c r="A68" s="23">
        <v>10328</v>
      </c>
      <c r="B68" s="22" t="s">
        <v>62</v>
      </c>
      <c r="C68" s="22" t="s">
        <v>7</v>
      </c>
      <c r="D68" s="22" t="s">
        <v>2</v>
      </c>
      <c r="E68" s="15">
        <v>13.5</v>
      </c>
      <c r="F68" s="15">
        <f t="shared" si="0"/>
        <v>14.175</v>
      </c>
      <c r="G68" s="15">
        <f>G64</f>
        <v>0.4694</v>
      </c>
      <c r="H68" s="15">
        <f>F68+G68</f>
        <v>14.644400000000001</v>
      </c>
    </row>
    <row r="69" spans="1:8" ht="15" customHeight="1">
      <c r="A69" s="24" t="s">
        <v>63</v>
      </c>
      <c r="B69" s="25"/>
      <c r="C69" s="25"/>
      <c r="D69" s="25"/>
      <c r="E69" s="25"/>
      <c r="F69" s="25"/>
      <c r="G69" s="25"/>
      <c r="H69" s="26"/>
    </row>
    <row r="70" spans="1:8" ht="35.25" customHeight="1">
      <c r="A70" s="23">
        <v>10329</v>
      </c>
      <c r="B70" s="22" t="s">
        <v>64</v>
      </c>
      <c r="C70" s="22" t="s">
        <v>7</v>
      </c>
      <c r="D70" s="22" t="s">
        <v>2</v>
      </c>
      <c r="E70" s="15">
        <v>18.01</v>
      </c>
      <c r="F70" s="15">
        <f t="shared" si="0"/>
        <v>18.910500000000003</v>
      </c>
      <c r="G70" s="15">
        <f>G68</f>
        <v>0.4694</v>
      </c>
      <c r="H70" s="15">
        <f>F70+G70</f>
        <v>19.379900000000003</v>
      </c>
    </row>
    <row r="71" spans="1:8" ht="15" customHeight="1">
      <c r="A71" s="24" t="s">
        <v>65</v>
      </c>
      <c r="B71" s="25"/>
      <c r="C71" s="25"/>
      <c r="D71" s="25"/>
      <c r="E71" s="25"/>
      <c r="F71" s="25"/>
      <c r="G71" s="25"/>
      <c r="H71" s="26"/>
    </row>
    <row r="72" spans="1:8" ht="35.25" customHeight="1">
      <c r="A72" s="23">
        <v>10330</v>
      </c>
      <c r="B72" s="22" t="s">
        <v>66</v>
      </c>
      <c r="C72" s="22" t="s">
        <v>7</v>
      </c>
      <c r="D72" s="22" t="s">
        <v>2</v>
      </c>
      <c r="E72" s="15">
        <v>18.01</v>
      </c>
      <c r="F72" s="15">
        <f t="shared" si="0"/>
        <v>18.910500000000003</v>
      </c>
      <c r="G72" s="15">
        <f>G70</f>
        <v>0.4694</v>
      </c>
      <c r="H72" s="15">
        <f>F72+G72</f>
        <v>19.379900000000003</v>
      </c>
    </row>
    <row r="73" spans="1:8" ht="15" customHeight="1">
      <c r="A73" s="24" t="s">
        <v>67</v>
      </c>
      <c r="B73" s="25"/>
      <c r="C73" s="25"/>
      <c r="D73" s="25"/>
      <c r="E73" s="25"/>
      <c r="F73" s="25"/>
      <c r="G73" s="25"/>
      <c r="H73" s="26"/>
    </row>
    <row r="74" spans="1:8" ht="36" customHeight="1">
      <c r="A74" s="23">
        <v>10331</v>
      </c>
      <c r="B74" s="22" t="s">
        <v>68</v>
      </c>
      <c r="C74" s="22" t="s">
        <v>7</v>
      </c>
      <c r="D74" s="22" t="s">
        <v>2</v>
      </c>
      <c r="E74" s="15">
        <v>9</v>
      </c>
      <c r="F74" s="15">
        <f t="shared" si="0"/>
        <v>9.45</v>
      </c>
      <c r="G74" s="15">
        <f>G72</f>
        <v>0.4694</v>
      </c>
      <c r="H74" s="15">
        <f>F74+G74</f>
        <v>9.9194</v>
      </c>
    </row>
    <row r="75" spans="1:8" ht="15" customHeight="1">
      <c r="A75" s="24" t="s">
        <v>69</v>
      </c>
      <c r="B75" s="25"/>
      <c r="C75" s="25"/>
      <c r="D75" s="25"/>
      <c r="E75" s="25"/>
      <c r="F75" s="25"/>
      <c r="G75" s="25"/>
      <c r="H75" s="26"/>
    </row>
    <row r="76" spans="1:8" ht="36" customHeight="1">
      <c r="A76" s="23">
        <v>10332</v>
      </c>
      <c r="B76" s="22" t="s">
        <v>70</v>
      </c>
      <c r="C76" s="22" t="s">
        <v>7</v>
      </c>
      <c r="D76" s="22" t="s">
        <v>2</v>
      </c>
      <c r="E76" s="15">
        <v>9</v>
      </c>
      <c r="F76" s="15">
        <f t="shared" si="0"/>
        <v>9.45</v>
      </c>
      <c r="G76" s="15">
        <f>G66</f>
        <v>0.5549999999999999</v>
      </c>
      <c r="H76" s="15">
        <f>F76+G76</f>
        <v>10.004999999999999</v>
      </c>
    </row>
    <row r="77" spans="1:8" ht="15" customHeight="1">
      <c r="A77" s="24" t="s">
        <v>71</v>
      </c>
      <c r="B77" s="25"/>
      <c r="C77" s="25"/>
      <c r="D77" s="25"/>
      <c r="E77" s="25"/>
      <c r="F77" s="25"/>
      <c r="G77" s="25"/>
      <c r="H77" s="26"/>
    </row>
    <row r="78" spans="1:8" ht="36" customHeight="1">
      <c r="A78" s="23">
        <v>10333</v>
      </c>
      <c r="B78" s="22" t="s">
        <v>72</v>
      </c>
      <c r="C78" s="22" t="s">
        <v>7</v>
      </c>
      <c r="D78" s="22" t="s">
        <v>2</v>
      </c>
      <c r="E78" s="15">
        <v>9</v>
      </c>
      <c r="F78" s="15">
        <f aca="true" t="shared" si="1" ref="F78:F113">(E78*5%)+E78</f>
        <v>9.45</v>
      </c>
      <c r="G78" s="15">
        <f>G74</f>
        <v>0.4694</v>
      </c>
      <c r="H78" s="15">
        <f>F78+G78</f>
        <v>9.9194</v>
      </c>
    </row>
    <row r="79" spans="1:8" ht="15" customHeight="1">
      <c r="A79" s="24" t="s">
        <v>73</v>
      </c>
      <c r="B79" s="25"/>
      <c r="C79" s="25"/>
      <c r="D79" s="25"/>
      <c r="E79" s="25"/>
      <c r="F79" s="25"/>
      <c r="G79" s="25"/>
      <c r="H79" s="26"/>
    </row>
    <row r="80" spans="1:8" ht="15" customHeight="1">
      <c r="A80" s="24" t="s">
        <v>74</v>
      </c>
      <c r="B80" s="25"/>
      <c r="C80" s="25"/>
      <c r="D80" s="25"/>
      <c r="E80" s="25"/>
      <c r="F80" s="25"/>
      <c r="G80" s="25"/>
      <c r="H80" s="26"/>
    </row>
    <row r="81" spans="1:8" ht="36" customHeight="1">
      <c r="A81" s="23">
        <v>10334</v>
      </c>
      <c r="B81" s="22" t="s">
        <v>75</v>
      </c>
      <c r="C81" s="22" t="s">
        <v>7</v>
      </c>
      <c r="D81" s="22" t="s">
        <v>2</v>
      </c>
      <c r="E81" s="15">
        <v>36.02</v>
      </c>
      <c r="F81" s="15">
        <f t="shared" si="1"/>
        <v>37.821000000000005</v>
      </c>
      <c r="G81" s="15">
        <f>Расчет!G245</f>
        <v>0.6406</v>
      </c>
      <c r="H81" s="15">
        <f>F81+G81</f>
        <v>38.461600000000004</v>
      </c>
    </row>
    <row r="82" spans="1:8" ht="15" customHeight="1">
      <c r="A82" s="24" t="s">
        <v>232</v>
      </c>
      <c r="B82" s="25"/>
      <c r="C82" s="25"/>
      <c r="D82" s="25"/>
      <c r="E82" s="25"/>
      <c r="F82" s="25"/>
      <c r="G82" s="25"/>
      <c r="H82" s="26"/>
    </row>
    <row r="83" spans="1:8" ht="34.5" customHeight="1">
      <c r="A83" s="23">
        <v>10335</v>
      </c>
      <c r="B83" s="22" t="s">
        <v>233</v>
      </c>
      <c r="C83" s="22" t="s">
        <v>7</v>
      </c>
      <c r="D83" s="22" t="s">
        <v>2</v>
      </c>
      <c r="E83" s="15">
        <v>40.52</v>
      </c>
      <c r="F83" s="15">
        <f t="shared" si="1"/>
        <v>42.54600000000001</v>
      </c>
      <c r="G83" s="15">
        <f>G78</f>
        <v>0.4694</v>
      </c>
      <c r="H83" s="15">
        <f>F83+G83</f>
        <v>43.01540000000001</v>
      </c>
    </row>
    <row r="84" spans="1:8" ht="15" customHeight="1">
      <c r="A84" s="24" t="s">
        <v>76</v>
      </c>
      <c r="B84" s="25"/>
      <c r="C84" s="25"/>
      <c r="D84" s="25"/>
      <c r="E84" s="25"/>
      <c r="F84" s="25"/>
      <c r="G84" s="25"/>
      <c r="H84" s="26"/>
    </row>
    <row r="85" spans="1:8" ht="36" customHeight="1">
      <c r="A85" s="23">
        <v>10336</v>
      </c>
      <c r="B85" s="22" t="s">
        <v>77</v>
      </c>
      <c r="C85" s="22" t="s">
        <v>7</v>
      </c>
      <c r="D85" s="22" t="s">
        <v>2</v>
      </c>
      <c r="E85" s="15">
        <v>27.01</v>
      </c>
      <c r="F85" s="15">
        <f t="shared" si="1"/>
        <v>28.360500000000002</v>
      </c>
      <c r="G85" s="15">
        <f>G78</f>
        <v>0.4694</v>
      </c>
      <c r="H85" s="15">
        <f>F85+G85</f>
        <v>28.829900000000002</v>
      </c>
    </row>
    <row r="86" spans="1:8" ht="15" customHeight="1">
      <c r="A86" s="24" t="s">
        <v>78</v>
      </c>
      <c r="B86" s="25"/>
      <c r="C86" s="25"/>
      <c r="D86" s="25"/>
      <c r="E86" s="25"/>
      <c r="F86" s="25"/>
      <c r="G86" s="25"/>
      <c r="H86" s="26"/>
    </row>
    <row r="87" spans="1:8" ht="34.5" customHeight="1">
      <c r="A87" s="23">
        <v>10337</v>
      </c>
      <c r="B87" s="22" t="s">
        <v>79</v>
      </c>
      <c r="C87" s="22" t="s">
        <v>7</v>
      </c>
      <c r="D87" s="22" t="s">
        <v>2</v>
      </c>
      <c r="E87" s="15">
        <v>40.52</v>
      </c>
      <c r="F87" s="15">
        <f t="shared" si="1"/>
        <v>42.54600000000001</v>
      </c>
      <c r="G87" s="15">
        <f>G76</f>
        <v>0.5549999999999999</v>
      </c>
      <c r="H87" s="15">
        <f>F87+G87</f>
        <v>43.101000000000006</v>
      </c>
    </row>
    <row r="88" spans="1:8" ht="15" customHeight="1">
      <c r="A88" s="24" t="s">
        <v>80</v>
      </c>
      <c r="B88" s="25"/>
      <c r="C88" s="25"/>
      <c r="D88" s="25"/>
      <c r="E88" s="25"/>
      <c r="F88" s="25"/>
      <c r="G88" s="25"/>
      <c r="H88" s="26"/>
    </row>
    <row r="89" spans="1:8" ht="34.5" customHeight="1">
      <c r="A89" s="23">
        <v>10338</v>
      </c>
      <c r="B89" s="22" t="s">
        <v>81</v>
      </c>
      <c r="C89" s="22" t="s">
        <v>7</v>
      </c>
      <c r="D89" s="22" t="s">
        <v>2</v>
      </c>
      <c r="E89" s="15">
        <v>13.5</v>
      </c>
      <c r="F89" s="15">
        <f t="shared" si="1"/>
        <v>14.175</v>
      </c>
      <c r="G89" s="15">
        <f>G87</f>
        <v>0.5549999999999999</v>
      </c>
      <c r="H89" s="15">
        <f>F89+G89</f>
        <v>14.73</v>
      </c>
    </row>
    <row r="90" spans="1:8" ht="15" customHeight="1">
      <c r="A90" s="24" t="s">
        <v>82</v>
      </c>
      <c r="B90" s="25"/>
      <c r="C90" s="25"/>
      <c r="D90" s="25"/>
      <c r="E90" s="25"/>
      <c r="F90" s="25"/>
      <c r="G90" s="25"/>
      <c r="H90" s="26"/>
    </row>
    <row r="91" spans="1:8" ht="35.25" customHeight="1">
      <c r="A91" s="23">
        <v>10339</v>
      </c>
      <c r="B91" s="22" t="s">
        <v>83</v>
      </c>
      <c r="C91" s="22" t="s">
        <v>7</v>
      </c>
      <c r="D91" s="22" t="s">
        <v>2</v>
      </c>
      <c r="E91" s="15">
        <v>22.5</v>
      </c>
      <c r="F91" s="15">
        <f t="shared" si="1"/>
        <v>23.625</v>
      </c>
      <c r="G91" s="15">
        <f>G85</f>
        <v>0.4694</v>
      </c>
      <c r="H91" s="15">
        <f>F91+G91</f>
        <v>24.0944</v>
      </c>
    </row>
    <row r="92" spans="1:8" ht="15" customHeight="1">
      <c r="A92" s="24" t="s">
        <v>84</v>
      </c>
      <c r="B92" s="25"/>
      <c r="C92" s="25"/>
      <c r="D92" s="25"/>
      <c r="E92" s="25"/>
      <c r="F92" s="25"/>
      <c r="G92" s="25"/>
      <c r="H92" s="26"/>
    </row>
    <row r="93" spans="1:8" ht="34.5" customHeight="1">
      <c r="A93" s="23">
        <v>10340</v>
      </c>
      <c r="B93" s="22" t="s">
        <v>85</v>
      </c>
      <c r="C93" s="22" t="s">
        <v>7</v>
      </c>
      <c r="D93" s="22" t="s">
        <v>2</v>
      </c>
      <c r="E93" s="15">
        <v>27.01</v>
      </c>
      <c r="F93" s="15">
        <f t="shared" si="1"/>
        <v>28.360500000000002</v>
      </c>
      <c r="G93" s="15">
        <f>G91</f>
        <v>0.4694</v>
      </c>
      <c r="H93" s="15">
        <f>F93+G93</f>
        <v>28.829900000000002</v>
      </c>
    </row>
    <row r="94" spans="1:8" ht="15" customHeight="1">
      <c r="A94" s="24" t="s">
        <v>86</v>
      </c>
      <c r="B94" s="25"/>
      <c r="C94" s="25"/>
      <c r="D94" s="25"/>
      <c r="E94" s="25"/>
      <c r="F94" s="25"/>
      <c r="G94" s="25"/>
      <c r="H94" s="26"/>
    </row>
    <row r="95" spans="1:8" ht="30" customHeight="1">
      <c r="A95" s="23">
        <v>10341</v>
      </c>
      <c r="B95" s="22" t="s">
        <v>87</v>
      </c>
      <c r="C95" s="22" t="s">
        <v>7</v>
      </c>
      <c r="D95" s="22" t="s">
        <v>2</v>
      </c>
      <c r="E95" s="15">
        <v>27.01</v>
      </c>
      <c r="F95" s="15">
        <f t="shared" si="1"/>
        <v>28.360500000000002</v>
      </c>
      <c r="G95" s="15">
        <f>G93</f>
        <v>0.4694</v>
      </c>
      <c r="H95" s="15">
        <f>F95+G95</f>
        <v>28.829900000000002</v>
      </c>
    </row>
    <row r="96" spans="1:8" ht="15" customHeight="1">
      <c r="A96" s="24" t="s">
        <v>88</v>
      </c>
      <c r="B96" s="25"/>
      <c r="C96" s="25"/>
      <c r="D96" s="25"/>
      <c r="E96" s="25"/>
      <c r="F96" s="25"/>
      <c r="G96" s="25"/>
      <c r="H96" s="26"/>
    </row>
    <row r="97" spans="1:8" ht="30" customHeight="1">
      <c r="A97" s="23">
        <v>10342</v>
      </c>
      <c r="B97" s="22" t="s">
        <v>89</v>
      </c>
      <c r="C97" s="22" t="s">
        <v>7</v>
      </c>
      <c r="D97" s="22" t="s">
        <v>2</v>
      </c>
      <c r="E97" s="15">
        <v>40.52</v>
      </c>
      <c r="F97" s="15">
        <f t="shared" si="1"/>
        <v>42.54600000000001</v>
      </c>
      <c r="G97" s="15">
        <f>Расчет!G296</f>
        <v>0.5122</v>
      </c>
      <c r="H97" s="15">
        <f>F97+G97</f>
        <v>43.05820000000001</v>
      </c>
    </row>
    <row r="98" spans="1:8" ht="15" customHeight="1">
      <c r="A98" s="24" t="s">
        <v>90</v>
      </c>
      <c r="B98" s="25"/>
      <c r="C98" s="25"/>
      <c r="D98" s="25"/>
      <c r="E98" s="25"/>
      <c r="F98" s="25"/>
      <c r="G98" s="25"/>
      <c r="H98" s="26"/>
    </row>
    <row r="99" spans="1:8" ht="32.25" customHeight="1">
      <c r="A99" s="23">
        <v>10343</v>
      </c>
      <c r="B99" s="22" t="s">
        <v>91</v>
      </c>
      <c r="C99" s="22" t="s">
        <v>7</v>
      </c>
      <c r="D99" s="22" t="s">
        <v>2</v>
      </c>
      <c r="E99" s="15">
        <v>27.01</v>
      </c>
      <c r="F99" s="15">
        <f t="shared" si="1"/>
        <v>28.360500000000002</v>
      </c>
      <c r="G99" s="15">
        <f>G76</f>
        <v>0.5549999999999999</v>
      </c>
      <c r="H99" s="15">
        <f>F99+G99</f>
        <v>28.9155</v>
      </c>
    </row>
    <row r="100" spans="1:8" ht="27" customHeight="1">
      <c r="A100" s="24" t="s">
        <v>92</v>
      </c>
      <c r="B100" s="25"/>
      <c r="C100" s="25"/>
      <c r="D100" s="25"/>
      <c r="E100" s="25"/>
      <c r="F100" s="25"/>
      <c r="G100" s="25"/>
      <c r="H100" s="26"/>
    </row>
    <row r="101" spans="1:8" ht="35.25" customHeight="1">
      <c r="A101" s="23">
        <v>10344</v>
      </c>
      <c r="B101" s="22" t="s">
        <v>93</v>
      </c>
      <c r="C101" s="22" t="s">
        <v>7</v>
      </c>
      <c r="D101" s="22" t="s">
        <v>2</v>
      </c>
      <c r="E101" s="15">
        <v>27.01</v>
      </c>
      <c r="F101" s="15">
        <f t="shared" si="1"/>
        <v>28.360500000000002</v>
      </c>
      <c r="G101" s="15">
        <f>G99</f>
        <v>0.5549999999999999</v>
      </c>
      <c r="H101" s="15">
        <f>F101+G101</f>
        <v>28.9155</v>
      </c>
    </row>
    <row r="102" spans="1:8" ht="15" customHeight="1">
      <c r="A102" s="24" t="s">
        <v>102</v>
      </c>
      <c r="B102" s="25"/>
      <c r="C102" s="25"/>
      <c r="D102" s="25"/>
      <c r="E102" s="25"/>
      <c r="F102" s="25"/>
      <c r="G102" s="25"/>
      <c r="H102" s="26"/>
    </row>
    <row r="103" spans="1:8" ht="36" customHeight="1">
      <c r="A103" s="23">
        <v>10345</v>
      </c>
      <c r="B103" s="22" t="s">
        <v>103</v>
      </c>
      <c r="C103" s="22" t="s">
        <v>7</v>
      </c>
      <c r="D103" s="22" t="s">
        <v>2</v>
      </c>
      <c r="E103" s="15">
        <v>54.03</v>
      </c>
      <c r="F103" s="15">
        <f t="shared" si="1"/>
        <v>56.731500000000004</v>
      </c>
      <c r="G103" s="15">
        <f>G101</f>
        <v>0.5549999999999999</v>
      </c>
      <c r="H103" s="15">
        <f>F103+G103</f>
        <v>57.286500000000004</v>
      </c>
    </row>
    <row r="104" spans="1:8" ht="15" customHeight="1">
      <c r="A104" s="24" t="s">
        <v>104</v>
      </c>
      <c r="B104" s="25"/>
      <c r="C104" s="25"/>
      <c r="D104" s="25"/>
      <c r="E104" s="25"/>
      <c r="F104" s="25"/>
      <c r="G104" s="25"/>
      <c r="H104" s="26"/>
    </row>
    <row r="105" spans="1:8" ht="29.25" customHeight="1">
      <c r="A105" s="23">
        <v>10346</v>
      </c>
      <c r="B105" s="22" t="s">
        <v>105</v>
      </c>
      <c r="C105" s="22" t="s">
        <v>7</v>
      </c>
      <c r="D105" s="22" t="s">
        <v>2</v>
      </c>
      <c r="E105" s="15">
        <v>54.03</v>
      </c>
      <c r="F105" s="15">
        <f t="shared" si="1"/>
        <v>56.731500000000004</v>
      </c>
      <c r="G105" s="15">
        <f>G103</f>
        <v>0.5549999999999999</v>
      </c>
      <c r="H105" s="15">
        <f>F105+G105</f>
        <v>57.286500000000004</v>
      </c>
    </row>
    <row r="106" spans="1:8" ht="15" customHeight="1">
      <c r="A106" s="24" t="s">
        <v>94</v>
      </c>
      <c r="B106" s="25"/>
      <c r="C106" s="25"/>
      <c r="D106" s="25"/>
      <c r="E106" s="25"/>
      <c r="F106" s="25"/>
      <c r="G106" s="25"/>
      <c r="H106" s="26"/>
    </row>
    <row r="107" spans="1:8" ht="28.5" customHeight="1">
      <c r="A107" s="23">
        <v>10347</v>
      </c>
      <c r="B107" s="22" t="s">
        <v>95</v>
      </c>
      <c r="C107" s="22" t="s">
        <v>7</v>
      </c>
      <c r="D107" s="22" t="s">
        <v>2</v>
      </c>
      <c r="E107" s="15">
        <v>36.02</v>
      </c>
      <c r="F107" s="15">
        <f t="shared" si="1"/>
        <v>37.821000000000005</v>
      </c>
      <c r="G107" s="15">
        <f>G99</f>
        <v>0.5549999999999999</v>
      </c>
      <c r="H107" s="15">
        <f>F107+G107</f>
        <v>38.376000000000005</v>
      </c>
    </row>
    <row r="108" spans="1:8" ht="15" customHeight="1">
      <c r="A108" s="24" t="s">
        <v>100</v>
      </c>
      <c r="B108" s="25"/>
      <c r="C108" s="25"/>
      <c r="D108" s="25"/>
      <c r="E108" s="25"/>
      <c r="F108" s="25"/>
      <c r="G108" s="25"/>
      <c r="H108" s="26"/>
    </row>
    <row r="109" spans="1:8" ht="35.25" customHeight="1">
      <c r="A109" s="23">
        <v>10348</v>
      </c>
      <c r="B109" s="22" t="s">
        <v>101</v>
      </c>
      <c r="C109" s="22" t="s">
        <v>7</v>
      </c>
      <c r="D109" s="22" t="s">
        <v>2</v>
      </c>
      <c r="E109" s="15">
        <v>40.52</v>
      </c>
      <c r="F109" s="15">
        <f t="shared" si="1"/>
        <v>42.54600000000001</v>
      </c>
      <c r="G109" s="15">
        <f>G105</f>
        <v>0.5549999999999999</v>
      </c>
      <c r="H109" s="15">
        <f>F109+G109</f>
        <v>43.101000000000006</v>
      </c>
    </row>
    <row r="110" spans="1:8" ht="15" customHeight="1">
      <c r="A110" s="24" t="s">
        <v>96</v>
      </c>
      <c r="B110" s="25"/>
      <c r="C110" s="25"/>
      <c r="D110" s="25"/>
      <c r="E110" s="25"/>
      <c r="F110" s="25"/>
      <c r="G110" s="25"/>
      <c r="H110" s="26"/>
    </row>
    <row r="111" spans="1:8" ht="35.25" customHeight="1">
      <c r="A111" s="23">
        <v>10349</v>
      </c>
      <c r="B111" s="22" t="s">
        <v>97</v>
      </c>
      <c r="C111" s="22" t="s">
        <v>7</v>
      </c>
      <c r="D111" s="22" t="s">
        <v>2</v>
      </c>
      <c r="E111" s="15">
        <v>36.02</v>
      </c>
      <c r="F111" s="15">
        <f t="shared" si="1"/>
        <v>37.821000000000005</v>
      </c>
      <c r="G111" s="15">
        <f>G101</f>
        <v>0.5549999999999999</v>
      </c>
      <c r="H111" s="15">
        <f>F111+G111</f>
        <v>38.376000000000005</v>
      </c>
    </row>
    <row r="112" spans="1:8" ht="15" customHeight="1">
      <c r="A112" s="24" t="s">
        <v>98</v>
      </c>
      <c r="B112" s="25"/>
      <c r="C112" s="25"/>
      <c r="D112" s="25"/>
      <c r="E112" s="25"/>
      <c r="F112" s="25"/>
      <c r="G112" s="25"/>
      <c r="H112" s="26"/>
    </row>
    <row r="113" spans="1:8" ht="35.25" customHeight="1">
      <c r="A113" s="23">
        <v>10350</v>
      </c>
      <c r="B113" s="22" t="s">
        <v>99</v>
      </c>
      <c r="C113" s="22" t="s">
        <v>7</v>
      </c>
      <c r="D113" s="22" t="s">
        <v>2</v>
      </c>
      <c r="E113" s="15">
        <v>36.02</v>
      </c>
      <c r="F113" s="15">
        <f t="shared" si="1"/>
        <v>37.821000000000005</v>
      </c>
      <c r="G113" s="15">
        <f>G111</f>
        <v>0.5549999999999999</v>
      </c>
      <c r="H113" s="15">
        <f>F113+G113</f>
        <v>38.376000000000005</v>
      </c>
    </row>
    <row r="114" spans="1:8" ht="15.75">
      <c r="A114" s="18"/>
      <c r="B114" s="16"/>
      <c r="C114" s="16"/>
      <c r="D114" s="16"/>
      <c r="E114" s="17"/>
      <c r="F114" s="17"/>
      <c r="G114" s="17"/>
      <c r="H114" s="17"/>
    </row>
    <row r="115" spans="1:8" ht="15" customHeight="1">
      <c r="A115" s="36"/>
      <c r="B115" s="36"/>
      <c r="C115" s="36"/>
      <c r="D115" s="36"/>
      <c r="E115" s="36"/>
      <c r="F115" s="36"/>
      <c r="G115" s="36"/>
      <c r="H115" s="36"/>
    </row>
  </sheetData>
  <sheetProtection/>
  <mergeCells count="70">
    <mergeCell ref="A80:H80"/>
    <mergeCell ref="A82:H82"/>
    <mergeCell ref="A84:H84"/>
    <mergeCell ref="A86:H86"/>
    <mergeCell ref="A88:H88"/>
    <mergeCell ref="A90:H90"/>
    <mergeCell ref="A77:H77"/>
    <mergeCell ref="A79:H79"/>
    <mergeCell ref="A5:H5"/>
    <mergeCell ref="A6:H6"/>
    <mergeCell ref="F7:F8"/>
    <mergeCell ref="A7:A8"/>
    <mergeCell ref="B7:B8"/>
    <mergeCell ref="C7:C8"/>
    <mergeCell ref="D7:D8"/>
    <mergeCell ref="E7:E8"/>
    <mergeCell ref="A67:H67"/>
    <mergeCell ref="A69:H69"/>
    <mergeCell ref="A71:H71"/>
    <mergeCell ref="A73:H73"/>
    <mergeCell ref="A75:H75"/>
    <mergeCell ref="A9:H9"/>
    <mergeCell ref="A10:H10"/>
    <mergeCell ref="A11:H11"/>
    <mergeCell ref="A55:H55"/>
    <mergeCell ref="A57:H57"/>
    <mergeCell ref="A61:H61"/>
    <mergeCell ref="A63:H63"/>
    <mergeCell ref="A65:H65"/>
    <mergeCell ref="A44:H44"/>
    <mergeCell ref="A46:H46"/>
    <mergeCell ref="A48:H48"/>
    <mergeCell ref="A50:H50"/>
    <mergeCell ref="A52:H52"/>
    <mergeCell ref="A54:H54"/>
    <mergeCell ref="F1:H1"/>
    <mergeCell ref="F2:H2"/>
    <mergeCell ref="F3:H3"/>
    <mergeCell ref="F4:H4"/>
    <mergeCell ref="A42:H42"/>
    <mergeCell ref="H7:H8"/>
    <mergeCell ref="G7:G8"/>
    <mergeCell ref="A28:H28"/>
    <mergeCell ref="A30:H30"/>
    <mergeCell ref="A32:H32"/>
    <mergeCell ref="A34:H34"/>
    <mergeCell ref="A36:H36"/>
    <mergeCell ref="A38:H38"/>
    <mergeCell ref="A102:H102"/>
    <mergeCell ref="A115:H115"/>
    <mergeCell ref="A112:H112"/>
    <mergeCell ref="A100:H100"/>
    <mergeCell ref="A40:H40"/>
    <mergeCell ref="A59:H59"/>
    <mergeCell ref="A13:H13"/>
    <mergeCell ref="A15:H15"/>
    <mergeCell ref="A17:H17"/>
    <mergeCell ref="A19:H19"/>
    <mergeCell ref="A21:H21"/>
    <mergeCell ref="A23:H23"/>
    <mergeCell ref="A25:H25"/>
    <mergeCell ref="A26:H26"/>
    <mergeCell ref="A104:H104"/>
    <mergeCell ref="A106:H106"/>
    <mergeCell ref="A108:H108"/>
    <mergeCell ref="A110:H110"/>
    <mergeCell ref="A92:H92"/>
    <mergeCell ref="A94:H94"/>
    <mergeCell ref="A96:H96"/>
    <mergeCell ref="A98:H9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"/>
  <sheetViews>
    <sheetView zoomScale="140" zoomScaleNormal="140" zoomScalePageLayoutView="0" workbookViewId="0" topLeftCell="A1">
      <selection activeCell="I7" sqref="I7"/>
    </sheetView>
  </sheetViews>
  <sheetFormatPr defaultColWidth="9.140625" defaultRowHeight="15"/>
  <cols>
    <col min="2" max="2" width="40.140625" style="0" customWidth="1"/>
    <col min="3" max="3" width="18.140625" style="0" customWidth="1"/>
    <col min="4" max="4" width="5.7109375" style="0" customWidth="1"/>
    <col min="5" max="5" width="7.7109375" style="1" customWidth="1"/>
    <col min="6" max="6" width="7.7109375" style="6" customWidth="1"/>
    <col min="7" max="7" width="7.7109375" style="11" customWidth="1"/>
  </cols>
  <sheetData>
    <row r="1" spans="1:7" ht="12.75" customHeight="1">
      <c r="A1" s="13" t="s">
        <v>106</v>
      </c>
      <c r="B1" s="46" t="s">
        <v>107</v>
      </c>
      <c r="C1" s="46"/>
      <c r="D1" s="46"/>
      <c r="E1" s="46"/>
      <c r="F1" s="46"/>
      <c r="G1" s="46"/>
    </row>
    <row r="2" spans="1:7" ht="12.75" customHeight="1">
      <c r="A2" s="13" t="s">
        <v>108</v>
      </c>
      <c r="B2" s="45" t="s">
        <v>109</v>
      </c>
      <c r="C2" s="45"/>
      <c r="D2" s="45"/>
      <c r="E2" s="45"/>
      <c r="F2" s="45"/>
      <c r="G2" s="45"/>
    </row>
    <row r="3" spans="1:7" ht="12.75" customHeight="1">
      <c r="A3" s="13" t="s">
        <v>110</v>
      </c>
      <c r="B3" s="45" t="s">
        <v>111</v>
      </c>
      <c r="C3" s="45"/>
      <c r="D3" s="45"/>
      <c r="E3" s="45"/>
      <c r="F3" s="45"/>
      <c r="G3" s="45"/>
    </row>
    <row r="4" spans="1:7" ht="12.75" customHeight="1">
      <c r="A4" s="42" t="s">
        <v>6</v>
      </c>
      <c r="B4" s="42" t="s">
        <v>7</v>
      </c>
      <c r="C4" s="13" t="s">
        <v>112</v>
      </c>
      <c r="D4" s="13" t="s">
        <v>115</v>
      </c>
      <c r="E4" s="2">
        <v>20</v>
      </c>
      <c r="F4" s="5">
        <v>0.00428</v>
      </c>
      <c r="G4" s="10">
        <f>F4*E4</f>
        <v>0.0856</v>
      </c>
    </row>
    <row r="5" spans="1:7" ht="12.75" customHeight="1">
      <c r="A5" s="43"/>
      <c r="B5" s="43"/>
      <c r="C5" s="13" t="s">
        <v>113</v>
      </c>
      <c r="D5" s="13" t="s">
        <v>116</v>
      </c>
      <c r="E5" s="2">
        <v>10</v>
      </c>
      <c r="F5" s="5">
        <v>0.0205</v>
      </c>
      <c r="G5" s="10">
        <f aca="true" t="shared" si="0" ref="G5:G32">F5*E5</f>
        <v>0.20500000000000002</v>
      </c>
    </row>
    <row r="6" spans="1:7" ht="12.75" customHeight="1">
      <c r="A6" s="43"/>
      <c r="B6" s="43"/>
      <c r="C6" s="13" t="s">
        <v>243</v>
      </c>
      <c r="D6" s="13" t="s">
        <v>115</v>
      </c>
      <c r="E6" s="2">
        <v>10</v>
      </c>
      <c r="F6" s="5">
        <v>0.01656</v>
      </c>
      <c r="G6" s="10">
        <f t="shared" si="0"/>
        <v>0.16559999999999997</v>
      </c>
    </row>
    <row r="7" spans="1:7" ht="12.75" customHeight="1">
      <c r="A7" s="43"/>
      <c r="B7" s="43"/>
      <c r="C7" s="13" t="s">
        <v>114</v>
      </c>
      <c r="D7" s="13" t="s">
        <v>117</v>
      </c>
      <c r="E7" s="2">
        <v>1</v>
      </c>
      <c r="F7" s="5">
        <v>0.0132</v>
      </c>
      <c r="G7" s="10">
        <f t="shared" si="0"/>
        <v>0.0132</v>
      </c>
    </row>
    <row r="8" spans="1:7" ht="12.75" customHeight="1">
      <c r="A8" s="44"/>
      <c r="B8" s="44"/>
      <c r="C8" s="13" t="s">
        <v>242</v>
      </c>
      <c r="D8" s="13" t="s">
        <v>117</v>
      </c>
      <c r="E8" s="2">
        <v>1</v>
      </c>
      <c r="F8" s="5">
        <v>0</v>
      </c>
      <c r="G8" s="10">
        <f t="shared" si="0"/>
        <v>0</v>
      </c>
    </row>
    <row r="9" spans="1:7" ht="12.75" customHeight="1">
      <c r="A9" s="46" t="s">
        <v>230</v>
      </c>
      <c r="B9" s="46"/>
      <c r="C9" s="46"/>
      <c r="D9" s="46"/>
      <c r="E9" s="46"/>
      <c r="F9" s="46"/>
      <c r="G9" s="3">
        <f>G4+G5+G6+G7+G8</f>
        <v>0.4694</v>
      </c>
    </row>
    <row r="10" spans="1:7" ht="12.75" customHeight="1">
      <c r="A10" s="13" t="s">
        <v>118</v>
      </c>
      <c r="B10" s="45" t="s">
        <v>119</v>
      </c>
      <c r="C10" s="45"/>
      <c r="D10" s="45"/>
      <c r="E10" s="45"/>
      <c r="F10" s="45"/>
      <c r="G10" s="45"/>
    </row>
    <row r="11" spans="1:7" ht="12.75" customHeight="1">
      <c r="A11" s="42" t="s">
        <v>9</v>
      </c>
      <c r="B11" s="42" t="s">
        <v>7</v>
      </c>
      <c r="C11" s="13" t="s">
        <v>112</v>
      </c>
      <c r="D11" s="13" t="s">
        <v>115</v>
      </c>
      <c r="E11" s="2">
        <v>40</v>
      </c>
      <c r="F11" s="4">
        <f>F4</f>
        <v>0.00428</v>
      </c>
      <c r="G11" s="10">
        <f t="shared" si="0"/>
        <v>0.1712</v>
      </c>
    </row>
    <row r="12" spans="1:7" ht="12.75" customHeight="1">
      <c r="A12" s="43"/>
      <c r="B12" s="43"/>
      <c r="C12" s="13" t="s">
        <v>113</v>
      </c>
      <c r="D12" s="13" t="s">
        <v>116</v>
      </c>
      <c r="E12" s="2">
        <v>10</v>
      </c>
      <c r="F12" s="4">
        <f>F5</f>
        <v>0.0205</v>
      </c>
      <c r="G12" s="10">
        <f t="shared" si="0"/>
        <v>0.20500000000000002</v>
      </c>
    </row>
    <row r="13" spans="1:7" ht="12.75" customHeight="1">
      <c r="A13" s="43"/>
      <c r="B13" s="43"/>
      <c r="C13" s="13" t="s">
        <v>241</v>
      </c>
      <c r="D13" s="13" t="s">
        <v>115</v>
      </c>
      <c r="E13" s="2">
        <v>10</v>
      </c>
      <c r="F13" s="4">
        <f>F6</f>
        <v>0.01656</v>
      </c>
      <c r="G13" s="10">
        <f t="shared" si="0"/>
        <v>0.16559999999999997</v>
      </c>
    </row>
    <row r="14" spans="1:7" ht="12.75" customHeight="1">
      <c r="A14" s="43"/>
      <c r="B14" s="43"/>
      <c r="C14" s="13" t="s">
        <v>114</v>
      </c>
      <c r="D14" s="13" t="s">
        <v>117</v>
      </c>
      <c r="E14" s="2">
        <v>1</v>
      </c>
      <c r="F14" s="4">
        <f>F7</f>
        <v>0.0132</v>
      </c>
      <c r="G14" s="10">
        <f t="shared" si="0"/>
        <v>0.0132</v>
      </c>
    </row>
    <row r="15" spans="1:7" ht="12.75" customHeight="1">
      <c r="A15" s="44"/>
      <c r="B15" s="44"/>
      <c r="C15" s="13" t="str">
        <f>C8</f>
        <v>пеленка</v>
      </c>
      <c r="D15" s="13" t="s">
        <v>117</v>
      </c>
      <c r="E15" s="2">
        <v>1</v>
      </c>
      <c r="F15" s="4">
        <f>F8</f>
        <v>0</v>
      </c>
      <c r="G15" s="10">
        <f t="shared" si="0"/>
        <v>0</v>
      </c>
    </row>
    <row r="16" spans="1:7" ht="12.75" customHeight="1">
      <c r="A16" s="46" t="s">
        <v>230</v>
      </c>
      <c r="B16" s="46"/>
      <c r="C16" s="46"/>
      <c r="D16" s="46"/>
      <c r="E16" s="46"/>
      <c r="F16" s="46"/>
      <c r="G16" s="3">
        <f>G11+G12+G13+G14+G15</f>
        <v>0.5549999999999999</v>
      </c>
    </row>
    <row r="17" spans="1:7" ht="12.75" customHeight="1">
      <c r="A17" s="13" t="s">
        <v>120</v>
      </c>
      <c r="B17" s="45" t="s">
        <v>121</v>
      </c>
      <c r="C17" s="45"/>
      <c r="D17" s="45"/>
      <c r="E17" s="45"/>
      <c r="F17" s="45"/>
      <c r="G17" s="45"/>
    </row>
    <row r="18" spans="1:7" ht="12.75" customHeight="1">
      <c r="A18" s="42" t="s">
        <v>11</v>
      </c>
      <c r="B18" s="42" t="s">
        <v>7</v>
      </c>
      <c r="C18" s="13" t="s">
        <v>112</v>
      </c>
      <c r="D18" s="13" t="s">
        <v>115</v>
      </c>
      <c r="E18" s="2">
        <v>20</v>
      </c>
      <c r="F18" s="4">
        <f>F4</f>
        <v>0.00428</v>
      </c>
      <c r="G18" s="10">
        <f t="shared" si="0"/>
        <v>0.0856</v>
      </c>
    </row>
    <row r="19" spans="1:7" ht="12.75" customHeight="1">
      <c r="A19" s="43"/>
      <c r="B19" s="43"/>
      <c r="C19" s="13" t="s">
        <v>113</v>
      </c>
      <c r="D19" s="13" t="s">
        <v>116</v>
      </c>
      <c r="E19" s="2">
        <v>10</v>
      </c>
      <c r="F19" s="4">
        <f>F5</f>
        <v>0.0205</v>
      </c>
      <c r="G19" s="10">
        <f t="shared" si="0"/>
        <v>0.20500000000000002</v>
      </c>
    </row>
    <row r="20" spans="1:7" ht="12.75" customHeight="1">
      <c r="A20" s="43"/>
      <c r="B20" s="43"/>
      <c r="C20" s="13" t="s">
        <v>241</v>
      </c>
      <c r="D20" s="13" t="s">
        <v>115</v>
      </c>
      <c r="E20" s="2">
        <v>10</v>
      </c>
      <c r="F20" s="4">
        <f>F6</f>
        <v>0.01656</v>
      </c>
      <c r="G20" s="10">
        <f t="shared" si="0"/>
        <v>0.16559999999999997</v>
      </c>
    </row>
    <row r="21" spans="1:7" ht="12.75" customHeight="1">
      <c r="A21" s="43"/>
      <c r="B21" s="43"/>
      <c r="C21" s="13" t="s">
        <v>114</v>
      </c>
      <c r="D21" s="13" t="s">
        <v>117</v>
      </c>
      <c r="E21" s="2">
        <v>1</v>
      </c>
      <c r="F21" s="4">
        <f>F7</f>
        <v>0.0132</v>
      </c>
      <c r="G21" s="10">
        <f t="shared" si="0"/>
        <v>0.0132</v>
      </c>
    </row>
    <row r="22" spans="1:7" ht="12.75" customHeight="1">
      <c r="A22" s="44"/>
      <c r="B22" s="44"/>
      <c r="C22" s="13" t="str">
        <f>C15</f>
        <v>пеленка</v>
      </c>
      <c r="D22" s="13" t="s">
        <v>117</v>
      </c>
      <c r="E22" s="2">
        <v>1</v>
      </c>
      <c r="F22" s="4">
        <f>F15</f>
        <v>0</v>
      </c>
      <c r="G22" s="10">
        <f t="shared" si="0"/>
        <v>0</v>
      </c>
    </row>
    <row r="23" spans="1:7" ht="12.75" customHeight="1">
      <c r="A23" s="46" t="s">
        <v>230</v>
      </c>
      <c r="B23" s="46"/>
      <c r="C23" s="46"/>
      <c r="D23" s="46"/>
      <c r="E23" s="46"/>
      <c r="F23" s="46"/>
      <c r="G23" s="3">
        <f>G18+G19+G20+G21+G22</f>
        <v>0.4694</v>
      </c>
    </row>
    <row r="24" spans="1:7" ht="12.75" customHeight="1">
      <c r="A24" s="13" t="s">
        <v>122</v>
      </c>
      <c r="B24" s="45" t="s">
        <v>123</v>
      </c>
      <c r="C24" s="45"/>
      <c r="D24" s="45"/>
      <c r="E24" s="45"/>
      <c r="F24" s="45"/>
      <c r="G24" s="45"/>
    </row>
    <row r="25" spans="1:7" ht="12.75" customHeight="1">
      <c r="A25" s="42" t="s">
        <v>13</v>
      </c>
      <c r="B25" s="42" t="s">
        <v>7</v>
      </c>
      <c r="C25" s="13" t="s">
        <v>112</v>
      </c>
      <c r="D25" s="13" t="s">
        <v>115</v>
      </c>
      <c r="E25" s="2">
        <v>20</v>
      </c>
      <c r="F25" s="4">
        <f>F18</f>
        <v>0.00428</v>
      </c>
      <c r="G25" s="10">
        <f t="shared" si="0"/>
        <v>0.0856</v>
      </c>
    </row>
    <row r="26" spans="1:7" ht="12.75" customHeight="1">
      <c r="A26" s="43"/>
      <c r="B26" s="43"/>
      <c r="C26" s="13" t="s">
        <v>113</v>
      </c>
      <c r="D26" s="13" t="s">
        <v>116</v>
      </c>
      <c r="E26" s="2">
        <v>10</v>
      </c>
      <c r="F26" s="4">
        <f>F19</f>
        <v>0.0205</v>
      </c>
      <c r="G26" s="10">
        <f t="shared" si="0"/>
        <v>0.20500000000000002</v>
      </c>
    </row>
    <row r="27" spans="1:7" ht="12.75" customHeight="1">
      <c r="A27" s="43"/>
      <c r="B27" s="43"/>
      <c r="C27" s="13" t="s">
        <v>241</v>
      </c>
      <c r="D27" s="13" t="s">
        <v>115</v>
      </c>
      <c r="E27" s="2">
        <v>10</v>
      </c>
      <c r="F27" s="4">
        <f>F20</f>
        <v>0.01656</v>
      </c>
      <c r="G27" s="10">
        <f t="shared" si="0"/>
        <v>0.16559999999999997</v>
      </c>
    </row>
    <row r="28" spans="1:7" ht="12.75" customHeight="1">
      <c r="A28" s="43"/>
      <c r="B28" s="43"/>
      <c r="C28" s="13" t="s">
        <v>114</v>
      </c>
      <c r="D28" s="13" t="s">
        <v>117</v>
      </c>
      <c r="E28" s="2">
        <v>1</v>
      </c>
      <c r="F28" s="4">
        <f>F21</f>
        <v>0.0132</v>
      </c>
      <c r="G28" s="10">
        <f t="shared" si="0"/>
        <v>0.0132</v>
      </c>
    </row>
    <row r="29" spans="1:7" ht="12.75" customHeight="1">
      <c r="A29" s="44"/>
      <c r="B29" s="44"/>
      <c r="C29" s="13" t="str">
        <f>C22</f>
        <v>пеленка</v>
      </c>
      <c r="D29" s="13" t="s">
        <v>117</v>
      </c>
      <c r="E29" s="2">
        <v>1</v>
      </c>
      <c r="F29" s="4">
        <f>F22</f>
        <v>0</v>
      </c>
      <c r="G29" s="10">
        <f t="shared" si="0"/>
        <v>0</v>
      </c>
    </row>
    <row r="30" spans="1:7" ht="12.75" customHeight="1">
      <c r="A30" s="46" t="s">
        <v>230</v>
      </c>
      <c r="B30" s="46"/>
      <c r="C30" s="46"/>
      <c r="D30" s="46"/>
      <c r="E30" s="46"/>
      <c r="F30" s="46"/>
      <c r="G30" s="3">
        <f>G25+G26+G27+G28+G29</f>
        <v>0.4694</v>
      </c>
    </row>
    <row r="31" spans="1:7" ht="12.75" customHeight="1">
      <c r="A31" s="13" t="s">
        <v>124</v>
      </c>
      <c r="B31" s="45" t="s">
        <v>125</v>
      </c>
      <c r="C31" s="45"/>
      <c r="D31" s="45"/>
      <c r="E31" s="45"/>
      <c r="F31" s="45"/>
      <c r="G31" s="45"/>
    </row>
    <row r="32" spans="1:7" ht="12.75" customHeight="1">
      <c r="A32" s="42" t="s">
        <v>15</v>
      </c>
      <c r="B32" s="42" t="s">
        <v>7</v>
      </c>
      <c r="C32" s="13" t="s">
        <v>112</v>
      </c>
      <c r="D32" s="13" t="s">
        <v>115</v>
      </c>
      <c r="E32" s="2">
        <v>20</v>
      </c>
      <c r="F32" s="4">
        <f>F25</f>
        <v>0.00428</v>
      </c>
      <c r="G32" s="10">
        <f t="shared" si="0"/>
        <v>0.0856</v>
      </c>
    </row>
    <row r="33" spans="1:7" ht="12.75" customHeight="1">
      <c r="A33" s="43"/>
      <c r="B33" s="43"/>
      <c r="C33" s="13" t="s">
        <v>113</v>
      </c>
      <c r="D33" s="13" t="s">
        <v>116</v>
      </c>
      <c r="E33" s="2">
        <v>10</v>
      </c>
      <c r="F33" s="4">
        <f>F26</f>
        <v>0.0205</v>
      </c>
      <c r="G33" s="10">
        <f aca="true" t="shared" si="1" ref="G33:G58">F33*E33</f>
        <v>0.20500000000000002</v>
      </c>
    </row>
    <row r="34" spans="1:7" ht="12.75" customHeight="1">
      <c r="A34" s="43"/>
      <c r="B34" s="43"/>
      <c r="C34" s="13" t="s">
        <v>241</v>
      </c>
      <c r="D34" s="13" t="s">
        <v>115</v>
      </c>
      <c r="E34" s="2">
        <v>10</v>
      </c>
      <c r="F34" s="4">
        <f>F27</f>
        <v>0.01656</v>
      </c>
      <c r="G34" s="10">
        <f t="shared" si="1"/>
        <v>0.16559999999999997</v>
      </c>
    </row>
    <row r="35" spans="1:7" ht="12.75" customHeight="1">
      <c r="A35" s="43"/>
      <c r="B35" s="43"/>
      <c r="C35" s="13" t="s">
        <v>114</v>
      </c>
      <c r="D35" s="13" t="s">
        <v>117</v>
      </c>
      <c r="E35" s="2">
        <v>1</v>
      </c>
      <c r="F35" s="4">
        <f>F28</f>
        <v>0.0132</v>
      </c>
      <c r="G35" s="10">
        <f t="shared" si="1"/>
        <v>0.0132</v>
      </c>
    </row>
    <row r="36" spans="1:7" ht="12.75" customHeight="1">
      <c r="A36" s="44"/>
      <c r="B36" s="44"/>
      <c r="C36" s="13" t="str">
        <f>C29</f>
        <v>пеленка</v>
      </c>
      <c r="D36" s="13" t="s">
        <v>117</v>
      </c>
      <c r="E36" s="2">
        <v>1</v>
      </c>
      <c r="F36" s="4">
        <f>F29</f>
        <v>0</v>
      </c>
      <c r="G36" s="10">
        <f t="shared" si="1"/>
        <v>0</v>
      </c>
    </row>
    <row r="37" spans="1:7" ht="12.75" customHeight="1">
      <c r="A37" s="46" t="s">
        <v>230</v>
      </c>
      <c r="B37" s="46"/>
      <c r="C37" s="46"/>
      <c r="D37" s="46"/>
      <c r="E37" s="46"/>
      <c r="F37" s="46"/>
      <c r="G37" s="3">
        <f>G32+G33+G34+G35+G36</f>
        <v>0.4694</v>
      </c>
    </row>
    <row r="38" spans="1:7" ht="12.75" customHeight="1">
      <c r="A38" s="13" t="s">
        <v>126</v>
      </c>
      <c r="B38" s="45" t="s">
        <v>127</v>
      </c>
      <c r="C38" s="45"/>
      <c r="D38" s="45"/>
      <c r="E38" s="45"/>
      <c r="F38" s="45"/>
      <c r="G38" s="45"/>
    </row>
    <row r="39" spans="1:7" ht="12.75" customHeight="1">
      <c r="A39" s="42" t="s">
        <v>17</v>
      </c>
      <c r="B39" s="42" t="s">
        <v>7</v>
      </c>
      <c r="C39" s="13" t="s">
        <v>112</v>
      </c>
      <c r="D39" s="13" t="s">
        <v>115</v>
      </c>
      <c r="E39" s="2">
        <v>20</v>
      </c>
      <c r="F39" s="4">
        <f>F32</f>
        <v>0.00428</v>
      </c>
      <c r="G39" s="10">
        <f t="shared" si="1"/>
        <v>0.0856</v>
      </c>
    </row>
    <row r="40" spans="1:7" ht="12.75" customHeight="1">
      <c r="A40" s="43"/>
      <c r="B40" s="43"/>
      <c r="C40" s="13" t="s">
        <v>113</v>
      </c>
      <c r="D40" s="13" t="s">
        <v>116</v>
      </c>
      <c r="E40" s="2">
        <v>10</v>
      </c>
      <c r="F40" s="4">
        <f>F33</f>
        <v>0.0205</v>
      </c>
      <c r="G40" s="10">
        <f t="shared" si="1"/>
        <v>0.20500000000000002</v>
      </c>
    </row>
    <row r="41" spans="1:7" ht="12.75" customHeight="1">
      <c r="A41" s="43"/>
      <c r="B41" s="43"/>
      <c r="C41" s="13" t="s">
        <v>241</v>
      </c>
      <c r="D41" s="13" t="s">
        <v>115</v>
      </c>
      <c r="E41" s="2">
        <v>10</v>
      </c>
      <c r="F41" s="4">
        <f>F34</f>
        <v>0.01656</v>
      </c>
      <c r="G41" s="10">
        <f t="shared" si="1"/>
        <v>0.16559999999999997</v>
      </c>
    </row>
    <row r="42" spans="1:7" ht="12.75" customHeight="1">
      <c r="A42" s="43"/>
      <c r="B42" s="43"/>
      <c r="C42" s="13" t="s">
        <v>114</v>
      </c>
      <c r="D42" s="13" t="s">
        <v>117</v>
      </c>
      <c r="E42" s="2">
        <v>1</v>
      </c>
      <c r="F42" s="4">
        <f>F35</f>
        <v>0.0132</v>
      </c>
      <c r="G42" s="10">
        <f t="shared" si="1"/>
        <v>0.0132</v>
      </c>
    </row>
    <row r="43" spans="1:7" ht="12.75" customHeight="1">
      <c r="A43" s="44"/>
      <c r="B43" s="44"/>
      <c r="C43" s="13" t="str">
        <f>C36</f>
        <v>пеленка</v>
      </c>
      <c r="D43" s="13" t="s">
        <v>117</v>
      </c>
      <c r="E43" s="2">
        <v>1</v>
      </c>
      <c r="F43" s="4">
        <f>F36</f>
        <v>0</v>
      </c>
      <c r="G43" s="10">
        <f t="shared" si="1"/>
        <v>0</v>
      </c>
    </row>
    <row r="44" spans="1:7" ht="12.75" customHeight="1">
      <c r="A44" s="46" t="s">
        <v>230</v>
      </c>
      <c r="B44" s="46"/>
      <c r="C44" s="46"/>
      <c r="D44" s="46"/>
      <c r="E44" s="46"/>
      <c r="F44" s="46"/>
      <c r="G44" s="3">
        <f>G39+G40+G41+G42+G43</f>
        <v>0.4694</v>
      </c>
    </row>
    <row r="45" spans="1:7" ht="12.75" customHeight="1">
      <c r="A45" s="13" t="s">
        <v>128</v>
      </c>
      <c r="B45" s="45" t="s">
        <v>129</v>
      </c>
      <c r="C45" s="45"/>
      <c r="D45" s="45"/>
      <c r="E45" s="45"/>
      <c r="F45" s="45"/>
      <c r="G45" s="45"/>
    </row>
    <row r="46" spans="1:7" ht="12.75" customHeight="1">
      <c r="A46" s="42" t="s">
        <v>19</v>
      </c>
      <c r="B46" s="42" t="s">
        <v>7</v>
      </c>
      <c r="C46" s="13" t="s">
        <v>112</v>
      </c>
      <c r="D46" s="13" t="s">
        <v>115</v>
      </c>
      <c r="E46" s="2">
        <v>40</v>
      </c>
      <c r="F46" s="4">
        <f>F39</f>
        <v>0.00428</v>
      </c>
      <c r="G46" s="10">
        <f t="shared" si="1"/>
        <v>0.1712</v>
      </c>
    </row>
    <row r="47" spans="1:7" ht="12.75" customHeight="1">
      <c r="A47" s="43"/>
      <c r="B47" s="43"/>
      <c r="C47" s="13" t="s">
        <v>113</v>
      </c>
      <c r="D47" s="13" t="s">
        <v>116</v>
      </c>
      <c r="E47" s="2">
        <v>10</v>
      </c>
      <c r="F47" s="4">
        <f>F40</f>
        <v>0.0205</v>
      </c>
      <c r="G47" s="10">
        <f t="shared" si="1"/>
        <v>0.20500000000000002</v>
      </c>
    </row>
    <row r="48" spans="1:7" ht="12.75" customHeight="1">
      <c r="A48" s="43"/>
      <c r="B48" s="43"/>
      <c r="C48" s="13" t="s">
        <v>241</v>
      </c>
      <c r="D48" s="13" t="s">
        <v>115</v>
      </c>
      <c r="E48" s="2">
        <v>10</v>
      </c>
      <c r="F48" s="4">
        <f>F41</f>
        <v>0.01656</v>
      </c>
      <c r="G48" s="10">
        <f t="shared" si="1"/>
        <v>0.16559999999999997</v>
      </c>
    </row>
    <row r="49" spans="1:7" ht="12.75" customHeight="1">
      <c r="A49" s="43"/>
      <c r="B49" s="43"/>
      <c r="C49" s="13" t="s">
        <v>114</v>
      </c>
      <c r="D49" s="13" t="s">
        <v>117</v>
      </c>
      <c r="E49" s="2">
        <v>1</v>
      </c>
      <c r="F49" s="4">
        <f>F42</f>
        <v>0.0132</v>
      </c>
      <c r="G49" s="10">
        <f t="shared" si="1"/>
        <v>0.0132</v>
      </c>
    </row>
    <row r="50" spans="1:7" ht="12.75" customHeight="1">
      <c r="A50" s="44"/>
      <c r="B50" s="44"/>
      <c r="C50" s="13" t="str">
        <f>C43</f>
        <v>пеленка</v>
      </c>
      <c r="D50" s="13" t="s">
        <v>117</v>
      </c>
      <c r="E50" s="2">
        <v>1</v>
      </c>
      <c r="F50" s="4">
        <f>F43</f>
        <v>0</v>
      </c>
      <c r="G50" s="10">
        <f t="shared" si="1"/>
        <v>0</v>
      </c>
    </row>
    <row r="51" spans="1:7" ht="12.75" customHeight="1">
      <c r="A51" s="46" t="s">
        <v>230</v>
      </c>
      <c r="B51" s="46"/>
      <c r="C51" s="46"/>
      <c r="D51" s="46"/>
      <c r="E51" s="46"/>
      <c r="F51" s="46"/>
      <c r="G51" s="3">
        <f>G46+G47+G48+G49+G50</f>
        <v>0.5549999999999999</v>
      </c>
    </row>
    <row r="52" spans="1:7" ht="12.75" customHeight="1">
      <c r="A52" s="13" t="s">
        <v>130</v>
      </c>
      <c r="B52" s="45" t="s">
        <v>131</v>
      </c>
      <c r="C52" s="45"/>
      <c r="D52" s="45"/>
      <c r="E52" s="45"/>
      <c r="F52" s="45"/>
      <c r="G52" s="45"/>
    </row>
    <row r="53" spans="1:7" ht="12.75" customHeight="1">
      <c r="A53" s="13" t="s">
        <v>132</v>
      </c>
      <c r="B53" s="45" t="s">
        <v>133</v>
      </c>
      <c r="C53" s="45"/>
      <c r="D53" s="45"/>
      <c r="E53" s="45"/>
      <c r="F53" s="45"/>
      <c r="G53" s="45"/>
    </row>
    <row r="54" spans="1:7" ht="12.75" customHeight="1">
      <c r="A54" s="42" t="s">
        <v>22</v>
      </c>
      <c r="B54" s="42" t="s">
        <v>7</v>
      </c>
      <c r="C54" s="13" t="s">
        <v>112</v>
      </c>
      <c r="D54" s="13" t="s">
        <v>115</v>
      </c>
      <c r="E54" s="2">
        <v>20</v>
      </c>
      <c r="F54" s="4">
        <f>F46</f>
        <v>0.00428</v>
      </c>
      <c r="G54" s="10">
        <f t="shared" si="1"/>
        <v>0.0856</v>
      </c>
    </row>
    <row r="55" spans="1:7" ht="12.75" customHeight="1">
      <c r="A55" s="43"/>
      <c r="B55" s="43"/>
      <c r="C55" s="13" t="s">
        <v>113</v>
      </c>
      <c r="D55" s="13" t="s">
        <v>116</v>
      </c>
      <c r="E55" s="2">
        <v>10</v>
      </c>
      <c r="F55" s="4">
        <f>F47</f>
        <v>0.0205</v>
      </c>
      <c r="G55" s="10">
        <f t="shared" si="1"/>
        <v>0.20500000000000002</v>
      </c>
    </row>
    <row r="56" spans="1:7" ht="12.75" customHeight="1">
      <c r="A56" s="43"/>
      <c r="B56" s="43"/>
      <c r="C56" s="13" t="s">
        <v>241</v>
      </c>
      <c r="D56" s="13" t="s">
        <v>115</v>
      </c>
      <c r="E56" s="2">
        <v>10</v>
      </c>
      <c r="F56" s="4">
        <f>F48</f>
        <v>0.01656</v>
      </c>
      <c r="G56" s="10">
        <f t="shared" si="1"/>
        <v>0.16559999999999997</v>
      </c>
    </row>
    <row r="57" spans="1:7" ht="12.75" customHeight="1">
      <c r="A57" s="43"/>
      <c r="B57" s="43"/>
      <c r="C57" s="13" t="s">
        <v>114</v>
      </c>
      <c r="D57" s="13" t="s">
        <v>117</v>
      </c>
      <c r="E57" s="2">
        <v>1</v>
      </c>
      <c r="F57" s="4">
        <f>F49</f>
        <v>0.0132</v>
      </c>
      <c r="G57" s="10">
        <f t="shared" si="1"/>
        <v>0.0132</v>
      </c>
    </row>
    <row r="58" spans="1:7" ht="12.75" customHeight="1">
      <c r="A58" s="44"/>
      <c r="B58" s="44"/>
      <c r="C58" s="13" t="str">
        <f>C50</f>
        <v>пеленка</v>
      </c>
      <c r="D58" s="13" t="s">
        <v>117</v>
      </c>
      <c r="E58" s="2">
        <v>1</v>
      </c>
      <c r="F58" s="4">
        <f>F50</f>
        <v>0</v>
      </c>
      <c r="G58" s="10">
        <f t="shared" si="1"/>
        <v>0</v>
      </c>
    </row>
    <row r="59" spans="1:7" ht="12.75" customHeight="1">
      <c r="A59" s="46" t="s">
        <v>230</v>
      </c>
      <c r="B59" s="46"/>
      <c r="C59" s="46"/>
      <c r="D59" s="46"/>
      <c r="E59" s="46"/>
      <c r="F59" s="46"/>
      <c r="G59" s="3">
        <f>G54+G55+G56+G57+G58</f>
        <v>0.4694</v>
      </c>
    </row>
    <row r="60" spans="1:7" ht="12.75" customHeight="1">
      <c r="A60" s="13" t="s">
        <v>134</v>
      </c>
      <c r="B60" s="45" t="s">
        <v>135</v>
      </c>
      <c r="C60" s="45"/>
      <c r="D60" s="45"/>
      <c r="E60" s="45"/>
      <c r="F60" s="45"/>
      <c r="G60" s="45"/>
    </row>
    <row r="61" spans="1:7" ht="12.75" customHeight="1">
      <c r="A61" s="42" t="s">
        <v>24</v>
      </c>
      <c r="B61" s="42" t="s">
        <v>7</v>
      </c>
      <c r="C61" s="13" t="s">
        <v>112</v>
      </c>
      <c r="D61" s="13" t="s">
        <v>115</v>
      </c>
      <c r="E61" s="2">
        <v>20</v>
      </c>
      <c r="F61" s="4">
        <f>F54</f>
        <v>0.00428</v>
      </c>
      <c r="G61" s="10">
        <f aca="true" t="shared" si="2" ref="G61:G72">F61*E61</f>
        <v>0.0856</v>
      </c>
    </row>
    <row r="62" spans="1:7" ht="12.75" customHeight="1">
      <c r="A62" s="43"/>
      <c r="B62" s="43"/>
      <c r="C62" s="13" t="s">
        <v>113</v>
      </c>
      <c r="D62" s="13" t="s">
        <v>116</v>
      </c>
      <c r="E62" s="2">
        <v>10</v>
      </c>
      <c r="F62" s="4">
        <f>F55</f>
        <v>0.0205</v>
      </c>
      <c r="G62" s="10">
        <f t="shared" si="2"/>
        <v>0.20500000000000002</v>
      </c>
    </row>
    <row r="63" spans="1:7" ht="12.75" customHeight="1">
      <c r="A63" s="43"/>
      <c r="B63" s="43"/>
      <c r="C63" s="13" t="s">
        <v>241</v>
      </c>
      <c r="D63" s="13" t="s">
        <v>115</v>
      </c>
      <c r="E63" s="2">
        <v>10</v>
      </c>
      <c r="F63" s="4">
        <f>F56</f>
        <v>0.01656</v>
      </c>
      <c r="G63" s="10">
        <f t="shared" si="2"/>
        <v>0.16559999999999997</v>
      </c>
    </row>
    <row r="64" spans="1:7" ht="12.75" customHeight="1">
      <c r="A64" s="43"/>
      <c r="B64" s="43"/>
      <c r="C64" s="13" t="s">
        <v>114</v>
      </c>
      <c r="D64" s="13" t="s">
        <v>117</v>
      </c>
      <c r="E64" s="2">
        <v>1</v>
      </c>
      <c r="F64" s="4">
        <f>F57</f>
        <v>0.0132</v>
      </c>
      <c r="G64" s="10">
        <f t="shared" si="2"/>
        <v>0.0132</v>
      </c>
    </row>
    <row r="65" spans="1:7" ht="12.75" customHeight="1">
      <c r="A65" s="44"/>
      <c r="B65" s="44"/>
      <c r="C65" s="13" t="str">
        <f>C58</f>
        <v>пеленка</v>
      </c>
      <c r="D65" s="13" t="s">
        <v>117</v>
      </c>
      <c r="E65" s="2">
        <v>1</v>
      </c>
      <c r="F65" s="4">
        <f>F58</f>
        <v>0</v>
      </c>
      <c r="G65" s="10">
        <f t="shared" si="2"/>
        <v>0</v>
      </c>
    </row>
    <row r="66" spans="1:7" ht="12.75" customHeight="1">
      <c r="A66" s="46" t="s">
        <v>230</v>
      </c>
      <c r="B66" s="46"/>
      <c r="C66" s="46"/>
      <c r="D66" s="46"/>
      <c r="E66" s="46"/>
      <c r="F66" s="46"/>
      <c r="G66" s="3">
        <f>G61+G62+G63+G64+G65</f>
        <v>0.4694</v>
      </c>
    </row>
    <row r="67" spans="1:7" ht="12.75" customHeight="1">
      <c r="A67" s="13" t="s">
        <v>136</v>
      </c>
      <c r="B67" s="45" t="s">
        <v>137</v>
      </c>
      <c r="C67" s="45"/>
      <c r="D67" s="45"/>
      <c r="E67" s="45"/>
      <c r="F67" s="45"/>
      <c r="G67" s="45"/>
    </row>
    <row r="68" spans="1:7" ht="12.75" customHeight="1">
      <c r="A68" s="42" t="s">
        <v>26</v>
      </c>
      <c r="B68" s="42" t="s">
        <v>7</v>
      </c>
      <c r="C68" s="13" t="s">
        <v>112</v>
      </c>
      <c r="D68" s="13" t="s">
        <v>115</v>
      </c>
      <c r="E68" s="2">
        <v>40</v>
      </c>
      <c r="F68" s="4">
        <f>F61</f>
        <v>0.00428</v>
      </c>
      <c r="G68" s="10">
        <f t="shared" si="2"/>
        <v>0.1712</v>
      </c>
    </row>
    <row r="69" spans="1:7" ht="12.75" customHeight="1">
      <c r="A69" s="43"/>
      <c r="B69" s="43"/>
      <c r="C69" s="13" t="s">
        <v>113</v>
      </c>
      <c r="D69" s="13" t="s">
        <v>116</v>
      </c>
      <c r="E69" s="2">
        <v>10</v>
      </c>
      <c r="F69" s="4">
        <f>F62</f>
        <v>0.0205</v>
      </c>
      <c r="G69" s="10">
        <f t="shared" si="2"/>
        <v>0.20500000000000002</v>
      </c>
    </row>
    <row r="70" spans="1:7" ht="12.75" customHeight="1">
      <c r="A70" s="43"/>
      <c r="B70" s="43"/>
      <c r="C70" s="13" t="s">
        <v>241</v>
      </c>
      <c r="D70" s="13" t="s">
        <v>115</v>
      </c>
      <c r="E70" s="2">
        <v>10</v>
      </c>
      <c r="F70" s="4">
        <f>F63</f>
        <v>0.01656</v>
      </c>
      <c r="G70" s="10">
        <f t="shared" si="2"/>
        <v>0.16559999999999997</v>
      </c>
    </row>
    <row r="71" spans="1:7" ht="12.75" customHeight="1">
      <c r="A71" s="43"/>
      <c r="B71" s="43"/>
      <c r="C71" s="13" t="s">
        <v>114</v>
      </c>
      <c r="D71" s="13" t="s">
        <v>117</v>
      </c>
      <c r="E71" s="2">
        <v>1</v>
      </c>
      <c r="F71" s="4">
        <f>F64</f>
        <v>0.0132</v>
      </c>
      <c r="G71" s="10">
        <f t="shared" si="2"/>
        <v>0.0132</v>
      </c>
    </row>
    <row r="72" spans="1:7" ht="12.75" customHeight="1">
      <c r="A72" s="44"/>
      <c r="B72" s="44"/>
      <c r="C72" s="13" t="str">
        <f>C65</f>
        <v>пеленка</v>
      </c>
      <c r="D72" s="13" t="s">
        <v>117</v>
      </c>
      <c r="E72" s="2">
        <v>1</v>
      </c>
      <c r="F72" s="4">
        <f>F65</f>
        <v>0</v>
      </c>
      <c r="G72" s="10">
        <f t="shared" si="2"/>
        <v>0</v>
      </c>
    </row>
    <row r="73" spans="1:7" ht="12.75" customHeight="1">
      <c r="A73" s="46" t="s">
        <v>230</v>
      </c>
      <c r="B73" s="46"/>
      <c r="C73" s="46"/>
      <c r="D73" s="46"/>
      <c r="E73" s="46"/>
      <c r="F73" s="46"/>
      <c r="G73" s="3">
        <f>G68+G69+G70+G71+G72</f>
        <v>0.5549999999999999</v>
      </c>
    </row>
    <row r="74" spans="1:7" ht="12.75" customHeight="1">
      <c r="A74" s="13" t="s">
        <v>138</v>
      </c>
      <c r="B74" s="45" t="s">
        <v>139</v>
      </c>
      <c r="C74" s="45"/>
      <c r="D74" s="45"/>
      <c r="E74" s="45"/>
      <c r="F74" s="45"/>
      <c r="G74" s="45"/>
    </row>
    <row r="75" spans="1:7" ht="12.75" customHeight="1">
      <c r="A75" s="42" t="s">
        <v>28</v>
      </c>
      <c r="B75" s="42" t="s">
        <v>7</v>
      </c>
      <c r="C75" s="13" t="s">
        <v>112</v>
      </c>
      <c r="D75" s="13" t="s">
        <v>115</v>
      </c>
      <c r="E75" s="2">
        <v>40</v>
      </c>
      <c r="F75" s="4">
        <f>F68</f>
        <v>0.00428</v>
      </c>
      <c r="G75" s="10">
        <f aca="true" t="shared" si="3" ref="G75:G101">F75*E75</f>
        <v>0.1712</v>
      </c>
    </row>
    <row r="76" spans="1:7" ht="12.75" customHeight="1">
      <c r="A76" s="43"/>
      <c r="B76" s="43"/>
      <c r="C76" s="13" t="s">
        <v>113</v>
      </c>
      <c r="D76" s="13" t="s">
        <v>116</v>
      </c>
      <c r="E76" s="2">
        <v>10</v>
      </c>
      <c r="F76" s="4">
        <f>F69</f>
        <v>0.0205</v>
      </c>
      <c r="G76" s="10">
        <f t="shared" si="3"/>
        <v>0.20500000000000002</v>
      </c>
    </row>
    <row r="77" spans="1:7" ht="12.75" customHeight="1">
      <c r="A77" s="43"/>
      <c r="B77" s="43"/>
      <c r="C77" s="13" t="s">
        <v>241</v>
      </c>
      <c r="D77" s="13" t="s">
        <v>115</v>
      </c>
      <c r="E77" s="2">
        <v>10</v>
      </c>
      <c r="F77" s="4">
        <f>F70</f>
        <v>0.01656</v>
      </c>
      <c r="G77" s="10">
        <f t="shared" si="3"/>
        <v>0.16559999999999997</v>
      </c>
    </row>
    <row r="78" spans="1:7" ht="12.75" customHeight="1">
      <c r="A78" s="43"/>
      <c r="B78" s="43"/>
      <c r="C78" s="13" t="s">
        <v>114</v>
      </c>
      <c r="D78" s="13" t="s">
        <v>117</v>
      </c>
      <c r="E78" s="2">
        <v>1</v>
      </c>
      <c r="F78" s="4">
        <f>F71</f>
        <v>0.0132</v>
      </c>
      <c r="G78" s="10">
        <f t="shared" si="3"/>
        <v>0.0132</v>
      </c>
    </row>
    <row r="79" spans="1:7" ht="12.75" customHeight="1">
      <c r="A79" s="44"/>
      <c r="B79" s="44"/>
      <c r="C79" s="13" t="str">
        <f>C72</f>
        <v>пеленка</v>
      </c>
      <c r="D79" s="13" t="s">
        <v>117</v>
      </c>
      <c r="E79" s="2">
        <v>1</v>
      </c>
      <c r="F79" s="4">
        <f>F72</f>
        <v>0</v>
      </c>
      <c r="G79" s="10">
        <f t="shared" si="3"/>
        <v>0</v>
      </c>
    </row>
    <row r="80" spans="1:7" ht="12.75" customHeight="1">
      <c r="A80" s="46" t="s">
        <v>230</v>
      </c>
      <c r="B80" s="46"/>
      <c r="C80" s="46"/>
      <c r="D80" s="46"/>
      <c r="E80" s="46"/>
      <c r="F80" s="46"/>
      <c r="G80" s="3">
        <f>G75+G76+G77+G78+G79</f>
        <v>0.5549999999999999</v>
      </c>
    </row>
    <row r="81" spans="1:7" ht="12.75" customHeight="1">
      <c r="A81" s="13" t="s">
        <v>140</v>
      </c>
      <c r="B81" s="45" t="s">
        <v>141</v>
      </c>
      <c r="C81" s="45"/>
      <c r="D81" s="45"/>
      <c r="E81" s="45"/>
      <c r="F81" s="45"/>
      <c r="G81" s="45"/>
    </row>
    <row r="82" spans="1:7" ht="12.75" customHeight="1">
      <c r="A82" s="42" t="s">
        <v>30</v>
      </c>
      <c r="B82" s="42" t="s">
        <v>7</v>
      </c>
      <c r="C82" s="13" t="s">
        <v>112</v>
      </c>
      <c r="D82" s="13" t="s">
        <v>115</v>
      </c>
      <c r="E82" s="2">
        <v>20</v>
      </c>
      <c r="F82" s="4">
        <f>F75</f>
        <v>0.00428</v>
      </c>
      <c r="G82" s="10">
        <f t="shared" si="3"/>
        <v>0.0856</v>
      </c>
    </row>
    <row r="83" spans="1:7" ht="12.75" customHeight="1">
      <c r="A83" s="43"/>
      <c r="B83" s="43"/>
      <c r="C83" s="13" t="s">
        <v>113</v>
      </c>
      <c r="D83" s="13" t="s">
        <v>116</v>
      </c>
      <c r="E83" s="2">
        <v>10</v>
      </c>
      <c r="F83" s="4">
        <f>F76</f>
        <v>0.0205</v>
      </c>
      <c r="G83" s="10">
        <f t="shared" si="3"/>
        <v>0.20500000000000002</v>
      </c>
    </row>
    <row r="84" spans="1:7" ht="12.75" customHeight="1">
      <c r="A84" s="43"/>
      <c r="B84" s="43"/>
      <c r="C84" s="13" t="s">
        <v>241</v>
      </c>
      <c r="D84" s="13" t="s">
        <v>115</v>
      </c>
      <c r="E84" s="2">
        <v>10</v>
      </c>
      <c r="F84" s="4">
        <f>F77</f>
        <v>0.01656</v>
      </c>
      <c r="G84" s="10">
        <f t="shared" si="3"/>
        <v>0.16559999999999997</v>
      </c>
    </row>
    <row r="85" spans="1:7" ht="12.75" customHeight="1">
      <c r="A85" s="43"/>
      <c r="B85" s="43"/>
      <c r="C85" s="13" t="s">
        <v>142</v>
      </c>
      <c r="D85" s="13" t="s">
        <v>117</v>
      </c>
      <c r="E85" s="2">
        <v>1</v>
      </c>
      <c r="F85" s="5">
        <v>0.0076</v>
      </c>
      <c r="G85" s="10">
        <f t="shared" si="3"/>
        <v>0.0076</v>
      </c>
    </row>
    <row r="86" spans="1:7" ht="12.75" customHeight="1">
      <c r="A86" s="43"/>
      <c r="B86" s="43"/>
      <c r="C86" s="13" t="s">
        <v>114</v>
      </c>
      <c r="D86" s="13" t="s">
        <v>117</v>
      </c>
      <c r="E86" s="2">
        <v>1</v>
      </c>
      <c r="F86" s="4">
        <f>F78</f>
        <v>0.0132</v>
      </c>
      <c r="G86" s="10">
        <f t="shared" si="3"/>
        <v>0.0132</v>
      </c>
    </row>
    <row r="87" spans="1:7" ht="12.75" customHeight="1">
      <c r="A87" s="44"/>
      <c r="B87" s="44"/>
      <c r="C87" s="13" t="str">
        <f>C79</f>
        <v>пеленка</v>
      </c>
      <c r="D87" s="13" t="s">
        <v>117</v>
      </c>
      <c r="E87" s="2">
        <v>1</v>
      </c>
      <c r="F87" s="4">
        <f>F79</f>
        <v>0</v>
      </c>
      <c r="G87" s="10">
        <f t="shared" si="3"/>
        <v>0</v>
      </c>
    </row>
    <row r="88" spans="1:7" ht="12.75" customHeight="1">
      <c r="A88" s="46" t="s">
        <v>230</v>
      </c>
      <c r="B88" s="46"/>
      <c r="C88" s="46"/>
      <c r="D88" s="46"/>
      <c r="E88" s="46"/>
      <c r="F88" s="46"/>
      <c r="G88" s="3">
        <f>G82+G83+G84+G85+G86+G87</f>
        <v>0.477</v>
      </c>
    </row>
    <row r="89" spans="1:7" ht="12.75" customHeight="1">
      <c r="A89" s="13" t="s">
        <v>143</v>
      </c>
      <c r="B89" s="45" t="s">
        <v>144</v>
      </c>
      <c r="C89" s="45"/>
      <c r="D89" s="45"/>
      <c r="E89" s="45"/>
      <c r="F89" s="45"/>
      <c r="G89" s="45"/>
    </row>
    <row r="90" spans="1:7" ht="12.75" customHeight="1">
      <c r="A90" s="42" t="s">
        <v>32</v>
      </c>
      <c r="B90" s="42" t="s">
        <v>7</v>
      </c>
      <c r="C90" s="13" t="s">
        <v>112</v>
      </c>
      <c r="D90" s="13" t="s">
        <v>115</v>
      </c>
      <c r="E90" s="2">
        <v>20</v>
      </c>
      <c r="F90" s="4">
        <f>F82</f>
        <v>0.00428</v>
      </c>
      <c r="G90" s="10">
        <f t="shared" si="3"/>
        <v>0.0856</v>
      </c>
    </row>
    <row r="91" spans="1:7" ht="12.75" customHeight="1">
      <c r="A91" s="43"/>
      <c r="B91" s="43"/>
      <c r="C91" s="13" t="s">
        <v>113</v>
      </c>
      <c r="D91" s="13" t="s">
        <v>116</v>
      </c>
      <c r="E91" s="2">
        <v>10</v>
      </c>
      <c r="F91" s="4">
        <f>F83</f>
        <v>0.0205</v>
      </c>
      <c r="G91" s="10">
        <f t="shared" si="3"/>
        <v>0.20500000000000002</v>
      </c>
    </row>
    <row r="92" spans="1:7" ht="12.75" customHeight="1">
      <c r="A92" s="43"/>
      <c r="B92" s="43"/>
      <c r="C92" s="13" t="s">
        <v>241</v>
      </c>
      <c r="D92" s="13" t="s">
        <v>115</v>
      </c>
      <c r="E92" s="2">
        <v>10</v>
      </c>
      <c r="F92" s="4">
        <f>F84</f>
        <v>0.01656</v>
      </c>
      <c r="G92" s="10">
        <f t="shared" si="3"/>
        <v>0.16559999999999997</v>
      </c>
    </row>
    <row r="93" spans="1:7" ht="12.75" customHeight="1">
      <c r="A93" s="43"/>
      <c r="B93" s="43"/>
      <c r="C93" s="13" t="s">
        <v>114</v>
      </c>
      <c r="D93" s="13" t="s">
        <v>117</v>
      </c>
      <c r="E93" s="2">
        <v>1</v>
      </c>
      <c r="F93" s="4">
        <f>F86</f>
        <v>0.0132</v>
      </c>
      <c r="G93" s="10">
        <f t="shared" si="3"/>
        <v>0.0132</v>
      </c>
    </row>
    <row r="94" spans="1:7" ht="12.75" customHeight="1">
      <c r="A94" s="44"/>
      <c r="B94" s="44"/>
      <c r="C94" s="13" t="str">
        <f>C87</f>
        <v>пеленка</v>
      </c>
      <c r="D94" s="13" t="s">
        <v>117</v>
      </c>
      <c r="E94" s="2">
        <v>1</v>
      </c>
      <c r="F94" s="4">
        <f>F87</f>
        <v>0</v>
      </c>
      <c r="G94" s="10">
        <f t="shared" si="3"/>
        <v>0</v>
      </c>
    </row>
    <row r="95" spans="1:7" ht="12.75" customHeight="1">
      <c r="A95" s="46" t="s">
        <v>230</v>
      </c>
      <c r="B95" s="46"/>
      <c r="C95" s="46"/>
      <c r="D95" s="46"/>
      <c r="E95" s="46"/>
      <c r="F95" s="46"/>
      <c r="G95" s="3">
        <f>G90+G91+G92+G93+G94</f>
        <v>0.4694</v>
      </c>
    </row>
    <row r="96" spans="1:7" ht="12.75" customHeight="1">
      <c r="A96" s="13" t="s">
        <v>145</v>
      </c>
      <c r="B96" s="45" t="s">
        <v>146</v>
      </c>
      <c r="C96" s="45"/>
      <c r="D96" s="45"/>
      <c r="E96" s="45"/>
      <c r="F96" s="45"/>
      <c r="G96" s="45"/>
    </row>
    <row r="97" spans="1:7" ht="12.75" customHeight="1">
      <c r="A97" s="42" t="s">
        <v>34</v>
      </c>
      <c r="B97" s="42" t="s">
        <v>7</v>
      </c>
      <c r="C97" s="13" t="s">
        <v>112</v>
      </c>
      <c r="D97" s="13" t="s">
        <v>115</v>
      </c>
      <c r="E97" s="2">
        <v>20</v>
      </c>
      <c r="F97" s="4">
        <f>F90</f>
        <v>0.00428</v>
      </c>
      <c r="G97" s="10">
        <f t="shared" si="3"/>
        <v>0.0856</v>
      </c>
    </row>
    <row r="98" spans="1:7" ht="12.75" customHeight="1">
      <c r="A98" s="43"/>
      <c r="B98" s="43"/>
      <c r="C98" s="13" t="s">
        <v>113</v>
      </c>
      <c r="D98" s="13" t="s">
        <v>116</v>
      </c>
      <c r="E98" s="2">
        <v>10</v>
      </c>
      <c r="F98" s="4">
        <f>F91</f>
        <v>0.0205</v>
      </c>
      <c r="G98" s="10">
        <f t="shared" si="3"/>
        <v>0.20500000000000002</v>
      </c>
    </row>
    <row r="99" spans="1:7" ht="12.75" customHeight="1">
      <c r="A99" s="43"/>
      <c r="B99" s="43"/>
      <c r="C99" s="13" t="s">
        <v>241</v>
      </c>
      <c r="D99" s="13" t="s">
        <v>115</v>
      </c>
      <c r="E99" s="2">
        <v>10</v>
      </c>
      <c r="F99" s="4">
        <f>F92</f>
        <v>0.01656</v>
      </c>
      <c r="G99" s="10">
        <f t="shared" si="3"/>
        <v>0.16559999999999997</v>
      </c>
    </row>
    <row r="100" spans="1:7" ht="12.75" customHeight="1">
      <c r="A100" s="43"/>
      <c r="B100" s="43"/>
      <c r="C100" s="13" t="s">
        <v>114</v>
      </c>
      <c r="D100" s="13" t="s">
        <v>117</v>
      </c>
      <c r="E100" s="2">
        <v>1</v>
      </c>
      <c r="F100" s="4">
        <f>F93</f>
        <v>0.0132</v>
      </c>
      <c r="G100" s="10">
        <f t="shared" si="3"/>
        <v>0.0132</v>
      </c>
    </row>
    <row r="101" spans="1:7" ht="12.75" customHeight="1">
      <c r="A101" s="44"/>
      <c r="B101" s="44"/>
      <c r="C101" s="13" t="str">
        <f>C94</f>
        <v>пеленка</v>
      </c>
      <c r="D101" s="13" t="s">
        <v>117</v>
      </c>
      <c r="E101" s="2">
        <v>1</v>
      </c>
      <c r="F101" s="4">
        <f>F94</f>
        <v>0</v>
      </c>
      <c r="G101" s="10">
        <f t="shared" si="3"/>
        <v>0</v>
      </c>
    </row>
    <row r="102" spans="1:7" ht="12.75" customHeight="1">
      <c r="A102" s="46" t="s">
        <v>230</v>
      </c>
      <c r="B102" s="46"/>
      <c r="C102" s="46"/>
      <c r="D102" s="46"/>
      <c r="E102" s="46"/>
      <c r="F102" s="46"/>
      <c r="G102" s="3">
        <f>G97+G98+G99+G100+G101</f>
        <v>0.4694</v>
      </c>
    </row>
    <row r="103" spans="1:7" ht="12.75" customHeight="1">
      <c r="A103" s="13" t="s">
        <v>147</v>
      </c>
      <c r="B103" s="45" t="s">
        <v>148</v>
      </c>
      <c r="C103" s="45"/>
      <c r="D103" s="45"/>
      <c r="E103" s="45"/>
      <c r="F103" s="45"/>
      <c r="G103" s="45"/>
    </row>
    <row r="104" spans="1:7" ht="12.75" customHeight="1">
      <c r="A104" s="42" t="s">
        <v>36</v>
      </c>
      <c r="B104" s="42" t="s">
        <v>7</v>
      </c>
      <c r="C104" s="13" t="s">
        <v>112</v>
      </c>
      <c r="D104" s="13" t="s">
        <v>115</v>
      </c>
      <c r="E104" s="2">
        <v>20</v>
      </c>
      <c r="F104" s="4">
        <f>F97</f>
        <v>0.00428</v>
      </c>
      <c r="G104" s="10">
        <f>F104*E104</f>
        <v>0.0856</v>
      </c>
    </row>
    <row r="105" spans="1:7" ht="12.75" customHeight="1">
      <c r="A105" s="43"/>
      <c r="B105" s="43"/>
      <c r="C105" s="13" t="s">
        <v>113</v>
      </c>
      <c r="D105" s="13" t="s">
        <v>116</v>
      </c>
      <c r="E105" s="2">
        <v>10</v>
      </c>
      <c r="F105" s="4">
        <f>F98</f>
        <v>0.0205</v>
      </c>
      <c r="G105" s="10">
        <f>F105*E105</f>
        <v>0.20500000000000002</v>
      </c>
    </row>
    <row r="106" spans="1:7" ht="12.75" customHeight="1">
      <c r="A106" s="43"/>
      <c r="B106" s="43"/>
      <c r="C106" s="13" t="s">
        <v>241</v>
      </c>
      <c r="D106" s="13" t="s">
        <v>115</v>
      </c>
      <c r="E106" s="2">
        <v>10</v>
      </c>
      <c r="F106" s="4">
        <f>F99</f>
        <v>0.01656</v>
      </c>
      <c r="G106" s="10">
        <f>F106*E106</f>
        <v>0.16559999999999997</v>
      </c>
    </row>
    <row r="107" spans="1:7" ht="12.75" customHeight="1">
      <c r="A107" s="43"/>
      <c r="B107" s="43"/>
      <c r="C107" s="13" t="s">
        <v>114</v>
      </c>
      <c r="D107" s="13" t="s">
        <v>117</v>
      </c>
      <c r="E107" s="2">
        <v>1</v>
      </c>
      <c r="F107" s="4">
        <f>F100</f>
        <v>0.0132</v>
      </c>
      <c r="G107" s="10">
        <f>F107*E107</f>
        <v>0.0132</v>
      </c>
    </row>
    <row r="108" spans="1:7" ht="12.75" customHeight="1">
      <c r="A108" s="44"/>
      <c r="B108" s="44"/>
      <c r="C108" s="13" t="str">
        <f>C101</f>
        <v>пеленка</v>
      </c>
      <c r="D108" s="13" t="s">
        <v>117</v>
      </c>
      <c r="E108" s="2">
        <v>1</v>
      </c>
      <c r="F108" s="4">
        <f>F101</f>
        <v>0</v>
      </c>
      <c r="G108" s="10">
        <f>F108*E108</f>
        <v>0</v>
      </c>
    </row>
    <row r="109" spans="1:7" ht="12.75" customHeight="1">
      <c r="A109" s="46" t="s">
        <v>230</v>
      </c>
      <c r="B109" s="46"/>
      <c r="C109" s="46"/>
      <c r="D109" s="46"/>
      <c r="E109" s="46"/>
      <c r="F109" s="46"/>
      <c r="G109" s="3">
        <f>G104+G105+G106+G107+G108</f>
        <v>0.4694</v>
      </c>
    </row>
    <row r="110" spans="1:7" ht="12.75" customHeight="1">
      <c r="A110" s="13" t="s">
        <v>149</v>
      </c>
      <c r="B110" s="45" t="s">
        <v>150</v>
      </c>
      <c r="C110" s="45"/>
      <c r="D110" s="45"/>
      <c r="E110" s="45"/>
      <c r="F110" s="45"/>
      <c r="G110" s="45"/>
    </row>
    <row r="111" spans="1:7" ht="12.75" customHeight="1">
      <c r="A111" s="42" t="s">
        <v>38</v>
      </c>
      <c r="B111" s="42" t="s">
        <v>7</v>
      </c>
      <c r="C111" s="13" t="s">
        <v>112</v>
      </c>
      <c r="D111" s="13" t="s">
        <v>115</v>
      </c>
      <c r="E111" s="2">
        <v>20</v>
      </c>
      <c r="F111" s="4">
        <f>F104</f>
        <v>0.00428</v>
      </c>
      <c r="G111" s="10">
        <f aca="true" t="shared" si="4" ref="G111:G116">F111*E111</f>
        <v>0.0856</v>
      </c>
    </row>
    <row r="112" spans="1:7" ht="12.75" customHeight="1">
      <c r="A112" s="43"/>
      <c r="B112" s="43"/>
      <c r="C112" s="13" t="s">
        <v>113</v>
      </c>
      <c r="D112" s="13" t="s">
        <v>116</v>
      </c>
      <c r="E112" s="2">
        <v>10</v>
      </c>
      <c r="F112" s="4">
        <f>F105</f>
        <v>0.0205</v>
      </c>
      <c r="G112" s="10">
        <f t="shared" si="4"/>
        <v>0.20500000000000002</v>
      </c>
    </row>
    <row r="113" spans="1:7" ht="12.75" customHeight="1">
      <c r="A113" s="43"/>
      <c r="B113" s="43"/>
      <c r="C113" s="13" t="s">
        <v>241</v>
      </c>
      <c r="D113" s="13" t="s">
        <v>115</v>
      </c>
      <c r="E113" s="2">
        <v>10</v>
      </c>
      <c r="F113" s="4">
        <f>F106</f>
        <v>0.01656</v>
      </c>
      <c r="G113" s="10">
        <f t="shared" si="4"/>
        <v>0.16559999999999997</v>
      </c>
    </row>
    <row r="114" spans="1:7" ht="12.75" customHeight="1">
      <c r="A114" s="43"/>
      <c r="B114" s="43"/>
      <c r="C114" s="13" t="s">
        <v>142</v>
      </c>
      <c r="D114" s="13" t="s">
        <v>117</v>
      </c>
      <c r="E114" s="2">
        <v>1</v>
      </c>
      <c r="F114" s="8">
        <f>F85</f>
        <v>0.0076</v>
      </c>
      <c r="G114" s="10">
        <f t="shared" si="4"/>
        <v>0.0076</v>
      </c>
    </row>
    <row r="115" spans="1:7" ht="12.75" customHeight="1">
      <c r="A115" s="43"/>
      <c r="B115" s="43"/>
      <c r="C115" s="13" t="s">
        <v>114</v>
      </c>
      <c r="D115" s="13" t="s">
        <v>117</v>
      </c>
      <c r="E115" s="2">
        <v>1</v>
      </c>
      <c r="F115" s="4">
        <f>F107</f>
        <v>0.0132</v>
      </c>
      <c r="G115" s="10">
        <f t="shared" si="4"/>
        <v>0.0132</v>
      </c>
    </row>
    <row r="116" spans="1:7" ht="12.75" customHeight="1">
      <c r="A116" s="44"/>
      <c r="B116" s="44"/>
      <c r="C116" s="13" t="str">
        <f>C108</f>
        <v>пеленка</v>
      </c>
      <c r="D116" s="13" t="s">
        <v>117</v>
      </c>
      <c r="E116" s="2">
        <v>1</v>
      </c>
      <c r="F116" s="4">
        <f>F108</f>
        <v>0</v>
      </c>
      <c r="G116" s="10">
        <f t="shared" si="4"/>
        <v>0</v>
      </c>
    </row>
    <row r="117" spans="1:7" ht="12.75" customHeight="1">
      <c r="A117" s="46" t="s">
        <v>230</v>
      </c>
      <c r="B117" s="46"/>
      <c r="C117" s="46"/>
      <c r="D117" s="46"/>
      <c r="E117" s="46"/>
      <c r="F117" s="46"/>
      <c r="G117" s="3">
        <f>G115+G114+G113+G112+G111+G116</f>
        <v>0.477</v>
      </c>
    </row>
    <row r="118" spans="1:7" ht="12.75" customHeight="1">
      <c r="A118" s="13" t="s">
        <v>151</v>
      </c>
      <c r="B118" s="45" t="s">
        <v>152</v>
      </c>
      <c r="C118" s="45"/>
      <c r="D118" s="45"/>
      <c r="E118" s="45"/>
      <c r="F118" s="45"/>
      <c r="G118" s="45"/>
    </row>
    <row r="119" spans="1:7" ht="12.75" customHeight="1">
      <c r="A119" s="42" t="s">
        <v>40</v>
      </c>
      <c r="B119" s="42" t="s">
        <v>7</v>
      </c>
      <c r="C119" s="13" t="s">
        <v>112</v>
      </c>
      <c r="D119" s="13" t="s">
        <v>115</v>
      </c>
      <c r="E119" s="2">
        <v>30</v>
      </c>
      <c r="F119" s="4">
        <f>F111</f>
        <v>0.00428</v>
      </c>
      <c r="G119" s="10">
        <f>F119*E119</f>
        <v>0.1284</v>
      </c>
    </row>
    <row r="120" spans="1:7" ht="12.75" customHeight="1">
      <c r="A120" s="43"/>
      <c r="B120" s="43"/>
      <c r="C120" s="13" t="s">
        <v>113</v>
      </c>
      <c r="D120" s="13" t="s">
        <v>116</v>
      </c>
      <c r="E120" s="2">
        <v>10</v>
      </c>
      <c r="F120" s="4">
        <f>F112</f>
        <v>0.0205</v>
      </c>
      <c r="G120" s="10">
        <f>F120*E120</f>
        <v>0.20500000000000002</v>
      </c>
    </row>
    <row r="121" spans="1:7" ht="12.75" customHeight="1">
      <c r="A121" s="43"/>
      <c r="B121" s="43"/>
      <c r="C121" s="13" t="s">
        <v>241</v>
      </c>
      <c r="D121" s="13" t="s">
        <v>115</v>
      </c>
      <c r="E121" s="2">
        <v>10</v>
      </c>
      <c r="F121" s="4">
        <f>F113</f>
        <v>0.01656</v>
      </c>
      <c r="G121" s="10">
        <f>F121*E121</f>
        <v>0.16559999999999997</v>
      </c>
    </row>
    <row r="122" spans="1:7" ht="12.75" customHeight="1">
      <c r="A122" s="43"/>
      <c r="B122" s="43"/>
      <c r="C122" s="13" t="s">
        <v>114</v>
      </c>
      <c r="D122" s="13" t="s">
        <v>117</v>
      </c>
      <c r="E122" s="2">
        <v>1</v>
      </c>
      <c r="F122" s="4">
        <f>F115</f>
        <v>0.0132</v>
      </c>
      <c r="G122" s="10">
        <f>F122*E122</f>
        <v>0.0132</v>
      </c>
    </row>
    <row r="123" spans="1:7" ht="12.75" customHeight="1">
      <c r="A123" s="44"/>
      <c r="B123" s="44"/>
      <c r="C123" s="13" t="str">
        <f>C116</f>
        <v>пеленка</v>
      </c>
      <c r="D123" s="13" t="s">
        <v>117</v>
      </c>
      <c r="E123" s="2">
        <v>1</v>
      </c>
      <c r="F123" s="4">
        <f>F116</f>
        <v>0</v>
      </c>
      <c r="G123" s="10">
        <f>F123*E123</f>
        <v>0</v>
      </c>
    </row>
    <row r="124" spans="1:7" ht="12.75" customHeight="1">
      <c r="A124" s="46" t="s">
        <v>230</v>
      </c>
      <c r="B124" s="46"/>
      <c r="C124" s="46"/>
      <c r="D124" s="46"/>
      <c r="E124" s="46"/>
      <c r="F124" s="46"/>
      <c r="G124" s="3">
        <f>G119+G120+G121+G122+G123</f>
        <v>0.5122</v>
      </c>
    </row>
    <row r="125" spans="1:7" ht="12.75" customHeight="1">
      <c r="A125" s="13" t="s">
        <v>153</v>
      </c>
      <c r="B125" s="45" t="s">
        <v>154</v>
      </c>
      <c r="C125" s="45"/>
      <c r="D125" s="45"/>
      <c r="E125" s="45"/>
      <c r="F125" s="45"/>
      <c r="G125" s="45"/>
    </row>
    <row r="126" spans="1:7" ht="12.75" customHeight="1">
      <c r="A126" s="42" t="s">
        <v>42</v>
      </c>
      <c r="B126" s="42" t="s">
        <v>7</v>
      </c>
      <c r="C126" s="13" t="s">
        <v>112</v>
      </c>
      <c r="D126" s="13" t="s">
        <v>115</v>
      </c>
      <c r="E126" s="2">
        <v>30</v>
      </c>
      <c r="F126" s="4">
        <f>F119</f>
        <v>0.00428</v>
      </c>
      <c r="G126" s="10">
        <f>F126*E126</f>
        <v>0.1284</v>
      </c>
    </row>
    <row r="127" spans="1:7" ht="12.75" customHeight="1">
      <c r="A127" s="43"/>
      <c r="B127" s="43"/>
      <c r="C127" s="13" t="s">
        <v>113</v>
      </c>
      <c r="D127" s="13" t="s">
        <v>116</v>
      </c>
      <c r="E127" s="2">
        <v>10</v>
      </c>
      <c r="F127" s="4">
        <f>F120</f>
        <v>0.0205</v>
      </c>
      <c r="G127" s="10">
        <f>F127*E127</f>
        <v>0.20500000000000002</v>
      </c>
    </row>
    <row r="128" spans="1:7" ht="12.75" customHeight="1">
      <c r="A128" s="43"/>
      <c r="B128" s="43"/>
      <c r="C128" s="13" t="s">
        <v>241</v>
      </c>
      <c r="D128" s="13" t="s">
        <v>115</v>
      </c>
      <c r="E128" s="2">
        <v>10</v>
      </c>
      <c r="F128" s="4">
        <f>F121</f>
        <v>0.01656</v>
      </c>
      <c r="G128" s="10">
        <f>F128*E128</f>
        <v>0.16559999999999997</v>
      </c>
    </row>
    <row r="129" spans="1:7" ht="12.75" customHeight="1">
      <c r="A129" s="43"/>
      <c r="B129" s="43"/>
      <c r="C129" s="13" t="s">
        <v>114</v>
      </c>
      <c r="D129" s="13" t="s">
        <v>117</v>
      </c>
      <c r="E129" s="2">
        <v>1</v>
      </c>
      <c r="F129" s="4">
        <f>F122</f>
        <v>0.0132</v>
      </c>
      <c r="G129" s="10">
        <f>F129*E129</f>
        <v>0.0132</v>
      </c>
    </row>
    <row r="130" spans="1:7" ht="12.75" customHeight="1">
      <c r="A130" s="44"/>
      <c r="B130" s="44"/>
      <c r="C130" s="13" t="str">
        <f>C123</f>
        <v>пеленка</v>
      </c>
      <c r="D130" s="13" t="s">
        <v>117</v>
      </c>
      <c r="E130" s="2">
        <v>1</v>
      </c>
      <c r="F130" s="4">
        <f>F123</f>
        <v>0</v>
      </c>
      <c r="G130" s="10">
        <f>F130*E130</f>
        <v>0</v>
      </c>
    </row>
    <row r="131" spans="1:7" ht="12.75" customHeight="1">
      <c r="A131" s="46" t="s">
        <v>230</v>
      </c>
      <c r="B131" s="46"/>
      <c r="C131" s="46"/>
      <c r="D131" s="46"/>
      <c r="E131" s="46"/>
      <c r="F131" s="46"/>
      <c r="G131" s="3">
        <f>G126+G127+G128+G129+G130</f>
        <v>0.5122</v>
      </c>
    </row>
    <row r="132" spans="1:7" ht="12.75" customHeight="1">
      <c r="A132" s="13" t="s">
        <v>155</v>
      </c>
      <c r="B132" s="45" t="s">
        <v>156</v>
      </c>
      <c r="C132" s="45"/>
      <c r="D132" s="45"/>
      <c r="E132" s="45"/>
      <c r="F132" s="45"/>
      <c r="G132" s="45"/>
    </row>
    <row r="133" spans="1:7" ht="12.75" customHeight="1">
      <c r="A133" s="42" t="s">
        <v>44</v>
      </c>
      <c r="B133" s="42" t="s">
        <v>7</v>
      </c>
      <c r="C133" s="13" t="s">
        <v>112</v>
      </c>
      <c r="D133" s="13" t="s">
        <v>115</v>
      </c>
      <c r="E133" s="2">
        <v>50</v>
      </c>
      <c r="F133" s="4">
        <f>F126</f>
        <v>0.00428</v>
      </c>
      <c r="G133" s="10">
        <f aca="true" t="shared" si="5" ref="G133:G159">F133*E133</f>
        <v>0.214</v>
      </c>
    </row>
    <row r="134" spans="1:7" ht="12.75" customHeight="1">
      <c r="A134" s="43"/>
      <c r="B134" s="43"/>
      <c r="C134" s="13" t="s">
        <v>113</v>
      </c>
      <c r="D134" s="13" t="s">
        <v>116</v>
      </c>
      <c r="E134" s="2">
        <v>10</v>
      </c>
      <c r="F134" s="4">
        <f>F127</f>
        <v>0.0205</v>
      </c>
      <c r="G134" s="10">
        <f t="shared" si="5"/>
        <v>0.20500000000000002</v>
      </c>
    </row>
    <row r="135" spans="1:7" ht="12.75" customHeight="1">
      <c r="A135" s="43"/>
      <c r="B135" s="43"/>
      <c r="C135" s="13" t="s">
        <v>241</v>
      </c>
      <c r="D135" s="13" t="s">
        <v>115</v>
      </c>
      <c r="E135" s="2">
        <v>10</v>
      </c>
      <c r="F135" s="4">
        <f>F128</f>
        <v>0.01656</v>
      </c>
      <c r="G135" s="10">
        <f t="shared" si="5"/>
        <v>0.16559999999999997</v>
      </c>
    </row>
    <row r="136" spans="1:7" ht="12.75" customHeight="1">
      <c r="A136" s="43"/>
      <c r="B136" s="43"/>
      <c r="C136" s="13" t="s">
        <v>114</v>
      </c>
      <c r="D136" s="13" t="s">
        <v>117</v>
      </c>
      <c r="E136" s="2">
        <v>1</v>
      </c>
      <c r="F136" s="4">
        <f>F129</f>
        <v>0.0132</v>
      </c>
      <c r="G136" s="10">
        <f t="shared" si="5"/>
        <v>0.0132</v>
      </c>
    </row>
    <row r="137" spans="1:7" ht="12.75" customHeight="1">
      <c r="A137" s="44"/>
      <c r="B137" s="44"/>
      <c r="C137" s="13" t="str">
        <f>C130</f>
        <v>пеленка</v>
      </c>
      <c r="D137" s="13" t="s">
        <v>117</v>
      </c>
      <c r="E137" s="2">
        <v>1</v>
      </c>
      <c r="F137" s="4">
        <f>F130</f>
        <v>0</v>
      </c>
      <c r="G137" s="10">
        <f t="shared" si="5"/>
        <v>0</v>
      </c>
    </row>
    <row r="138" spans="1:7" ht="12.75" customHeight="1">
      <c r="A138" s="46" t="s">
        <v>230</v>
      </c>
      <c r="B138" s="46"/>
      <c r="C138" s="46"/>
      <c r="D138" s="46"/>
      <c r="E138" s="46"/>
      <c r="F138" s="46"/>
      <c r="G138" s="3">
        <f>G133+G134+G135+G136+G137</f>
        <v>0.5978</v>
      </c>
    </row>
    <row r="139" spans="1:7" ht="12.75" customHeight="1">
      <c r="A139" s="13" t="s">
        <v>157</v>
      </c>
      <c r="B139" s="45" t="s">
        <v>158</v>
      </c>
      <c r="C139" s="45"/>
      <c r="D139" s="45"/>
      <c r="E139" s="45"/>
      <c r="F139" s="45"/>
      <c r="G139" s="45"/>
    </row>
    <row r="140" spans="1:7" ht="12.75" customHeight="1">
      <c r="A140" s="42" t="s">
        <v>45</v>
      </c>
      <c r="B140" s="42" t="s">
        <v>7</v>
      </c>
      <c r="C140" s="13" t="s">
        <v>112</v>
      </c>
      <c r="D140" s="13" t="s">
        <v>115</v>
      </c>
      <c r="E140" s="2">
        <v>50</v>
      </c>
      <c r="F140" s="4">
        <f>F133</f>
        <v>0.00428</v>
      </c>
      <c r="G140" s="10">
        <f t="shared" si="5"/>
        <v>0.214</v>
      </c>
    </row>
    <row r="141" spans="1:7" ht="12.75" customHeight="1">
      <c r="A141" s="43"/>
      <c r="B141" s="43"/>
      <c r="C141" s="13" t="s">
        <v>113</v>
      </c>
      <c r="D141" s="13" t="s">
        <v>116</v>
      </c>
      <c r="E141" s="2">
        <v>10</v>
      </c>
      <c r="F141" s="4">
        <f>F134</f>
        <v>0.0205</v>
      </c>
      <c r="G141" s="10">
        <f t="shared" si="5"/>
        <v>0.20500000000000002</v>
      </c>
    </row>
    <row r="142" spans="1:7" ht="12.75" customHeight="1">
      <c r="A142" s="43"/>
      <c r="B142" s="43"/>
      <c r="C142" s="13" t="s">
        <v>241</v>
      </c>
      <c r="D142" s="13" t="s">
        <v>115</v>
      </c>
      <c r="E142" s="2">
        <v>10</v>
      </c>
      <c r="F142" s="4">
        <f>F135</f>
        <v>0.01656</v>
      </c>
      <c r="G142" s="10">
        <f t="shared" si="5"/>
        <v>0.16559999999999997</v>
      </c>
    </row>
    <row r="143" spans="1:7" ht="12.75" customHeight="1">
      <c r="A143" s="43"/>
      <c r="B143" s="43"/>
      <c r="C143" s="13" t="s">
        <v>114</v>
      </c>
      <c r="D143" s="13" t="s">
        <v>117</v>
      </c>
      <c r="E143" s="2">
        <v>1</v>
      </c>
      <c r="F143" s="4">
        <f>F136</f>
        <v>0.0132</v>
      </c>
      <c r="G143" s="10">
        <f t="shared" si="5"/>
        <v>0.0132</v>
      </c>
    </row>
    <row r="144" spans="1:7" ht="12.75" customHeight="1">
      <c r="A144" s="44"/>
      <c r="B144" s="44"/>
      <c r="C144" s="13" t="str">
        <f>C137</f>
        <v>пеленка</v>
      </c>
      <c r="D144" s="13" t="s">
        <v>117</v>
      </c>
      <c r="E144" s="2">
        <v>1</v>
      </c>
      <c r="F144" s="4">
        <f>F137</f>
        <v>0</v>
      </c>
      <c r="G144" s="10">
        <f t="shared" si="5"/>
        <v>0</v>
      </c>
    </row>
    <row r="145" spans="1:7" ht="12.75" customHeight="1">
      <c r="A145" s="46" t="s">
        <v>230</v>
      </c>
      <c r="B145" s="46"/>
      <c r="C145" s="46"/>
      <c r="D145" s="46"/>
      <c r="E145" s="46"/>
      <c r="F145" s="46"/>
      <c r="G145" s="3">
        <f>G140+G141+G142+G143+G144</f>
        <v>0.5978</v>
      </c>
    </row>
    <row r="146" spans="1:7" ht="12.75" customHeight="1">
      <c r="A146" s="13" t="s">
        <v>159</v>
      </c>
      <c r="B146" s="45" t="s">
        <v>228</v>
      </c>
      <c r="C146" s="45"/>
      <c r="D146" s="45"/>
      <c r="E146" s="45"/>
      <c r="F146" s="45"/>
      <c r="G146" s="45"/>
    </row>
    <row r="147" spans="1:7" ht="12.75" customHeight="1">
      <c r="A147" s="42" t="s">
        <v>47</v>
      </c>
      <c r="B147" s="42" t="s">
        <v>7</v>
      </c>
      <c r="C147" s="13" t="s">
        <v>112</v>
      </c>
      <c r="D147" s="13" t="s">
        <v>115</v>
      </c>
      <c r="E147" s="2">
        <v>40</v>
      </c>
      <c r="F147" s="4">
        <f>F140</f>
        <v>0.00428</v>
      </c>
      <c r="G147" s="10">
        <f t="shared" si="5"/>
        <v>0.1712</v>
      </c>
    </row>
    <row r="148" spans="1:7" ht="12.75" customHeight="1">
      <c r="A148" s="43"/>
      <c r="B148" s="43"/>
      <c r="C148" s="13" t="s">
        <v>113</v>
      </c>
      <c r="D148" s="13" t="s">
        <v>116</v>
      </c>
      <c r="E148" s="2">
        <v>10</v>
      </c>
      <c r="F148" s="4">
        <f>F141</f>
        <v>0.0205</v>
      </c>
      <c r="G148" s="10">
        <f t="shared" si="5"/>
        <v>0.20500000000000002</v>
      </c>
    </row>
    <row r="149" spans="1:7" ht="12.75" customHeight="1">
      <c r="A149" s="43"/>
      <c r="B149" s="43"/>
      <c r="C149" s="13" t="s">
        <v>241</v>
      </c>
      <c r="D149" s="13" t="s">
        <v>115</v>
      </c>
      <c r="E149" s="2">
        <v>10</v>
      </c>
      <c r="F149" s="4">
        <f>F142</f>
        <v>0.01656</v>
      </c>
      <c r="G149" s="10">
        <f t="shared" si="5"/>
        <v>0.16559999999999997</v>
      </c>
    </row>
    <row r="150" spans="1:7" ht="12.75" customHeight="1">
      <c r="A150" s="43"/>
      <c r="B150" s="43"/>
      <c r="C150" s="13" t="s">
        <v>114</v>
      </c>
      <c r="D150" s="13" t="s">
        <v>117</v>
      </c>
      <c r="E150" s="2">
        <v>1</v>
      </c>
      <c r="F150" s="4">
        <f>F143</f>
        <v>0.0132</v>
      </c>
      <c r="G150" s="10">
        <f t="shared" si="5"/>
        <v>0.0132</v>
      </c>
    </row>
    <row r="151" spans="1:7" ht="12.75" customHeight="1">
      <c r="A151" s="44"/>
      <c r="B151" s="44"/>
      <c r="C151" s="13" t="str">
        <f>C144</f>
        <v>пеленка</v>
      </c>
      <c r="D151" s="13" t="s">
        <v>117</v>
      </c>
      <c r="E151" s="2">
        <v>1</v>
      </c>
      <c r="F151" s="4">
        <f>F144</f>
        <v>0</v>
      </c>
      <c r="G151" s="10">
        <f t="shared" si="5"/>
        <v>0</v>
      </c>
    </row>
    <row r="152" spans="1:7" ht="12.75" customHeight="1">
      <c r="A152" s="46" t="s">
        <v>230</v>
      </c>
      <c r="B152" s="46"/>
      <c r="C152" s="46"/>
      <c r="D152" s="46"/>
      <c r="E152" s="46"/>
      <c r="F152" s="46"/>
      <c r="G152" s="3">
        <f>G147+G148+G149+G150+G151</f>
        <v>0.5549999999999999</v>
      </c>
    </row>
    <row r="153" spans="1:7" ht="12.75" customHeight="1">
      <c r="A153" s="13" t="s">
        <v>160</v>
      </c>
      <c r="B153" s="45" t="s">
        <v>161</v>
      </c>
      <c r="C153" s="45"/>
      <c r="D153" s="45"/>
      <c r="E153" s="45"/>
      <c r="F153" s="45"/>
      <c r="G153" s="45"/>
    </row>
    <row r="154" spans="1:7" ht="12.75" customHeight="1">
      <c r="A154" s="13" t="s">
        <v>162</v>
      </c>
      <c r="B154" s="45" t="s">
        <v>163</v>
      </c>
      <c r="C154" s="45"/>
      <c r="D154" s="45"/>
      <c r="E154" s="45"/>
      <c r="F154" s="45"/>
      <c r="G154" s="45"/>
    </row>
    <row r="155" spans="1:7" ht="12.75" customHeight="1">
      <c r="A155" s="42" t="s">
        <v>50</v>
      </c>
      <c r="B155" s="42" t="s">
        <v>7</v>
      </c>
      <c r="C155" s="13" t="s">
        <v>112</v>
      </c>
      <c r="D155" s="13" t="s">
        <v>115</v>
      </c>
      <c r="E155" s="2">
        <v>20</v>
      </c>
      <c r="F155" s="4">
        <f>F147</f>
        <v>0.00428</v>
      </c>
      <c r="G155" s="10">
        <f t="shared" si="5"/>
        <v>0.0856</v>
      </c>
    </row>
    <row r="156" spans="1:7" ht="12.75" customHeight="1">
      <c r="A156" s="43"/>
      <c r="B156" s="43"/>
      <c r="C156" s="13" t="s">
        <v>113</v>
      </c>
      <c r="D156" s="13" t="s">
        <v>116</v>
      </c>
      <c r="E156" s="2">
        <v>10</v>
      </c>
      <c r="F156" s="4">
        <f>F148</f>
        <v>0.0205</v>
      </c>
      <c r="G156" s="10">
        <f t="shared" si="5"/>
        <v>0.20500000000000002</v>
      </c>
    </row>
    <row r="157" spans="1:7" ht="12.75" customHeight="1">
      <c r="A157" s="43"/>
      <c r="B157" s="43"/>
      <c r="C157" s="13" t="s">
        <v>241</v>
      </c>
      <c r="D157" s="13" t="s">
        <v>115</v>
      </c>
      <c r="E157" s="2">
        <v>10</v>
      </c>
      <c r="F157" s="4">
        <f>F149</f>
        <v>0.01656</v>
      </c>
      <c r="G157" s="10">
        <f t="shared" si="5"/>
        <v>0.16559999999999997</v>
      </c>
    </row>
    <row r="158" spans="1:7" ht="12.75" customHeight="1">
      <c r="A158" s="43"/>
      <c r="B158" s="43"/>
      <c r="C158" s="13" t="s">
        <v>114</v>
      </c>
      <c r="D158" s="13" t="s">
        <v>117</v>
      </c>
      <c r="E158" s="2">
        <v>1</v>
      </c>
      <c r="F158" s="4">
        <f>F150</f>
        <v>0.0132</v>
      </c>
      <c r="G158" s="10">
        <f t="shared" si="5"/>
        <v>0.0132</v>
      </c>
    </row>
    <row r="159" spans="1:7" ht="12.75" customHeight="1">
      <c r="A159" s="44"/>
      <c r="B159" s="44"/>
      <c r="C159" s="13" t="str">
        <f>C151</f>
        <v>пеленка</v>
      </c>
      <c r="D159" s="13" t="s">
        <v>117</v>
      </c>
      <c r="E159" s="2">
        <v>1</v>
      </c>
      <c r="F159" s="4">
        <f>F151</f>
        <v>0</v>
      </c>
      <c r="G159" s="10">
        <f t="shared" si="5"/>
        <v>0</v>
      </c>
    </row>
    <row r="160" spans="1:7" ht="12.75" customHeight="1">
      <c r="A160" s="46" t="s">
        <v>230</v>
      </c>
      <c r="B160" s="46"/>
      <c r="C160" s="46"/>
      <c r="D160" s="46"/>
      <c r="E160" s="46"/>
      <c r="F160" s="46"/>
      <c r="G160" s="3">
        <f>G155+G156+G157+G158+G159</f>
        <v>0.4694</v>
      </c>
    </row>
    <row r="161" spans="1:7" ht="12.75" customHeight="1">
      <c r="A161" s="13" t="s">
        <v>164</v>
      </c>
      <c r="B161" s="45" t="s">
        <v>165</v>
      </c>
      <c r="C161" s="45"/>
      <c r="D161" s="45"/>
      <c r="E161" s="45"/>
      <c r="F161" s="45"/>
      <c r="G161" s="45"/>
    </row>
    <row r="162" spans="1:7" ht="12.75" customHeight="1">
      <c r="A162" s="42" t="s">
        <v>52</v>
      </c>
      <c r="B162" s="42" t="s">
        <v>7</v>
      </c>
      <c r="C162" s="13" t="s">
        <v>112</v>
      </c>
      <c r="D162" s="13" t="s">
        <v>115</v>
      </c>
      <c r="E162" s="2">
        <v>40</v>
      </c>
      <c r="F162" s="4">
        <f>F155</f>
        <v>0.00428</v>
      </c>
      <c r="G162" s="10">
        <f aca="true" t="shared" si="6" ref="G162:G187">F162*E162</f>
        <v>0.1712</v>
      </c>
    </row>
    <row r="163" spans="1:7" ht="12.75" customHeight="1">
      <c r="A163" s="43"/>
      <c r="B163" s="43"/>
      <c r="C163" s="13" t="s">
        <v>113</v>
      </c>
      <c r="D163" s="13" t="s">
        <v>116</v>
      </c>
      <c r="E163" s="2">
        <v>10</v>
      </c>
      <c r="F163" s="4">
        <f>F156</f>
        <v>0.0205</v>
      </c>
      <c r="G163" s="10">
        <f t="shared" si="6"/>
        <v>0.20500000000000002</v>
      </c>
    </row>
    <row r="164" spans="1:7" ht="12.75" customHeight="1">
      <c r="A164" s="43"/>
      <c r="B164" s="43"/>
      <c r="C164" s="13" t="s">
        <v>241</v>
      </c>
      <c r="D164" s="13" t="s">
        <v>115</v>
      </c>
      <c r="E164" s="2">
        <v>10</v>
      </c>
      <c r="F164" s="4">
        <f>F157</f>
        <v>0.01656</v>
      </c>
      <c r="G164" s="10">
        <f t="shared" si="6"/>
        <v>0.16559999999999997</v>
      </c>
    </row>
    <row r="165" spans="1:7" ht="12.75" customHeight="1">
      <c r="A165" s="43"/>
      <c r="B165" s="43"/>
      <c r="C165" s="13" t="s">
        <v>114</v>
      </c>
      <c r="D165" s="13" t="s">
        <v>117</v>
      </c>
      <c r="E165" s="2">
        <v>1</v>
      </c>
      <c r="F165" s="4">
        <f>F158</f>
        <v>0.0132</v>
      </c>
      <c r="G165" s="10">
        <f t="shared" si="6"/>
        <v>0.0132</v>
      </c>
    </row>
    <row r="166" spans="1:7" ht="12.75" customHeight="1">
      <c r="A166" s="44"/>
      <c r="B166" s="44"/>
      <c r="C166" s="13" t="str">
        <f>C159</f>
        <v>пеленка</v>
      </c>
      <c r="D166" s="13" t="s">
        <v>117</v>
      </c>
      <c r="E166" s="2">
        <v>1</v>
      </c>
      <c r="F166" s="4">
        <f>F159</f>
        <v>0</v>
      </c>
      <c r="G166" s="10">
        <f t="shared" si="6"/>
        <v>0</v>
      </c>
    </row>
    <row r="167" spans="1:7" ht="12.75" customHeight="1">
      <c r="A167" s="46" t="s">
        <v>230</v>
      </c>
      <c r="B167" s="46"/>
      <c r="C167" s="46"/>
      <c r="D167" s="46"/>
      <c r="E167" s="46"/>
      <c r="F167" s="46"/>
      <c r="G167" s="3">
        <f>G162+G163+G164+G165+G166</f>
        <v>0.5549999999999999</v>
      </c>
    </row>
    <row r="168" spans="1:7" ht="12.75" customHeight="1">
      <c r="A168" s="13" t="s">
        <v>166</v>
      </c>
      <c r="B168" s="45" t="s">
        <v>167</v>
      </c>
      <c r="C168" s="45"/>
      <c r="D168" s="45"/>
      <c r="E168" s="45"/>
      <c r="F168" s="45"/>
      <c r="G168" s="45"/>
    </row>
    <row r="169" spans="1:7" ht="12.75" customHeight="1">
      <c r="A169" s="42" t="s">
        <v>54</v>
      </c>
      <c r="B169" s="42" t="s">
        <v>7</v>
      </c>
      <c r="C169" s="13" t="s">
        <v>112</v>
      </c>
      <c r="D169" s="13" t="s">
        <v>115</v>
      </c>
      <c r="E169" s="2">
        <v>20</v>
      </c>
      <c r="F169" s="4">
        <f>F162</f>
        <v>0.00428</v>
      </c>
      <c r="G169" s="10">
        <f t="shared" si="6"/>
        <v>0.0856</v>
      </c>
    </row>
    <row r="170" spans="1:7" ht="12.75" customHeight="1">
      <c r="A170" s="43"/>
      <c r="B170" s="43"/>
      <c r="C170" s="13" t="s">
        <v>113</v>
      </c>
      <c r="D170" s="13" t="s">
        <v>116</v>
      </c>
      <c r="E170" s="2">
        <v>10</v>
      </c>
      <c r="F170" s="4">
        <f>F163</f>
        <v>0.0205</v>
      </c>
      <c r="G170" s="10">
        <f t="shared" si="6"/>
        <v>0.20500000000000002</v>
      </c>
    </row>
    <row r="171" spans="1:7" ht="12.75" customHeight="1">
      <c r="A171" s="43"/>
      <c r="B171" s="43"/>
      <c r="C171" s="13" t="s">
        <v>241</v>
      </c>
      <c r="D171" s="13" t="s">
        <v>115</v>
      </c>
      <c r="E171" s="2">
        <v>10</v>
      </c>
      <c r="F171" s="4">
        <f>F164</f>
        <v>0.01656</v>
      </c>
      <c r="G171" s="10">
        <f t="shared" si="6"/>
        <v>0.16559999999999997</v>
      </c>
    </row>
    <row r="172" spans="1:7" ht="12.75" customHeight="1">
      <c r="A172" s="43"/>
      <c r="B172" s="43"/>
      <c r="C172" s="13" t="s">
        <v>114</v>
      </c>
      <c r="D172" s="13" t="s">
        <v>117</v>
      </c>
      <c r="E172" s="2">
        <v>1</v>
      </c>
      <c r="F172" s="4">
        <f>F165</f>
        <v>0.0132</v>
      </c>
      <c r="G172" s="10">
        <f t="shared" si="6"/>
        <v>0.0132</v>
      </c>
    </row>
    <row r="173" spans="1:7" ht="12.75" customHeight="1">
      <c r="A173" s="44"/>
      <c r="B173" s="44"/>
      <c r="C173" s="13" t="str">
        <f>C166</f>
        <v>пеленка</v>
      </c>
      <c r="D173" s="13" t="s">
        <v>117</v>
      </c>
      <c r="E173" s="2">
        <v>1</v>
      </c>
      <c r="F173" s="4">
        <f>F166</f>
        <v>0</v>
      </c>
      <c r="G173" s="10">
        <f t="shared" si="6"/>
        <v>0</v>
      </c>
    </row>
    <row r="174" spans="1:7" ht="12.75" customHeight="1">
      <c r="A174" s="46" t="s">
        <v>230</v>
      </c>
      <c r="B174" s="46"/>
      <c r="C174" s="46"/>
      <c r="D174" s="46"/>
      <c r="E174" s="46"/>
      <c r="F174" s="46"/>
      <c r="G174" s="3">
        <f>G169+G170+G171+G172+G173</f>
        <v>0.4694</v>
      </c>
    </row>
    <row r="175" spans="1:7" ht="12.75" customHeight="1">
      <c r="A175" s="13" t="s">
        <v>168</v>
      </c>
      <c r="B175" s="45" t="s">
        <v>229</v>
      </c>
      <c r="C175" s="45"/>
      <c r="D175" s="45"/>
      <c r="E175" s="45"/>
      <c r="F175" s="45"/>
      <c r="G175" s="45"/>
    </row>
    <row r="176" spans="1:7" ht="12.75" customHeight="1">
      <c r="A176" s="42" t="s">
        <v>56</v>
      </c>
      <c r="B176" s="42" t="s">
        <v>7</v>
      </c>
      <c r="C176" s="13" t="s">
        <v>112</v>
      </c>
      <c r="D176" s="13" t="s">
        <v>115</v>
      </c>
      <c r="E176" s="2">
        <v>20</v>
      </c>
      <c r="F176" s="4">
        <f>F169</f>
        <v>0.00428</v>
      </c>
      <c r="G176" s="10">
        <f t="shared" si="6"/>
        <v>0.0856</v>
      </c>
    </row>
    <row r="177" spans="1:7" ht="12.75" customHeight="1">
      <c r="A177" s="43"/>
      <c r="B177" s="43"/>
      <c r="C177" s="13" t="s">
        <v>113</v>
      </c>
      <c r="D177" s="13" t="s">
        <v>116</v>
      </c>
      <c r="E177" s="2">
        <v>10</v>
      </c>
      <c r="F177" s="4">
        <f>F170</f>
        <v>0.0205</v>
      </c>
      <c r="G177" s="10">
        <f t="shared" si="6"/>
        <v>0.20500000000000002</v>
      </c>
    </row>
    <row r="178" spans="1:7" ht="12.75" customHeight="1">
      <c r="A178" s="43"/>
      <c r="B178" s="43"/>
      <c r="C178" s="13" t="s">
        <v>241</v>
      </c>
      <c r="D178" s="13" t="s">
        <v>115</v>
      </c>
      <c r="E178" s="2">
        <v>10</v>
      </c>
      <c r="F178" s="4">
        <f>F171</f>
        <v>0.01656</v>
      </c>
      <c r="G178" s="10">
        <f t="shared" si="6"/>
        <v>0.16559999999999997</v>
      </c>
    </row>
    <row r="179" spans="1:7" ht="12.75" customHeight="1">
      <c r="A179" s="43"/>
      <c r="B179" s="43"/>
      <c r="C179" s="13" t="s">
        <v>114</v>
      </c>
      <c r="D179" s="13" t="s">
        <v>117</v>
      </c>
      <c r="E179" s="2">
        <v>1</v>
      </c>
      <c r="F179" s="4">
        <f>F172</f>
        <v>0.0132</v>
      </c>
      <c r="G179" s="10">
        <f t="shared" si="6"/>
        <v>0.0132</v>
      </c>
    </row>
    <row r="180" spans="1:7" ht="12.75" customHeight="1">
      <c r="A180" s="44"/>
      <c r="B180" s="44"/>
      <c r="C180" s="13" t="str">
        <f>C173</f>
        <v>пеленка</v>
      </c>
      <c r="D180" s="13" t="s">
        <v>117</v>
      </c>
      <c r="E180" s="2">
        <v>1</v>
      </c>
      <c r="F180" s="4">
        <f>F173</f>
        <v>0</v>
      </c>
      <c r="G180" s="10">
        <f t="shared" si="6"/>
        <v>0</v>
      </c>
    </row>
    <row r="181" spans="1:7" ht="12.75" customHeight="1">
      <c r="A181" s="46" t="s">
        <v>230</v>
      </c>
      <c r="B181" s="46"/>
      <c r="C181" s="46"/>
      <c r="D181" s="46"/>
      <c r="E181" s="46"/>
      <c r="F181" s="46"/>
      <c r="G181" s="3">
        <f>G176+G177+G178+G179+G180</f>
        <v>0.4694</v>
      </c>
    </row>
    <row r="182" spans="1:7" ht="12.75" customHeight="1">
      <c r="A182" s="13" t="s">
        <v>169</v>
      </c>
      <c r="B182" s="45" t="s">
        <v>170</v>
      </c>
      <c r="C182" s="45"/>
      <c r="D182" s="45"/>
      <c r="E182" s="45"/>
      <c r="F182" s="45"/>
      <c r="G182" s="45"/>
    </row>
    <row r="183" spans="1:7" ht="12.75" customHeight="1">
      <c r="A183" s="42" t="s">
        <v>58</v>
      </c>
      <c r="B183" s="42" t="s">
        <v>7</v>
      </c>
      <c r="C183" s="13" t="s">
        <v>112</v>
      </c>
      <c r="D183" s="13" t="s">
        <v>115</v>
      </c>
      <c r="E183" s="2">
        <v>20</v>
      </c>
      <c r="F183" s="4">
        <f>F176</f>
        <v>0.00428</v>
      </c>
      <c r="G183" s="10">
        <f t="shared" si="6"/>
        <v>0.0856</v>
      </c>
    </row>
    <row r="184" spans="1:7" ht="12.75" customHeight="1">
      <c r="A184" s="43"/>
      <c r="B184" s="43"/>
      <c r="C184" s="13" t="s">
        <v>113</v>
      </c>
      <c r="D184" s="13" t="s">
        <v>116</v>
      </c>
      <c r="E184" s="2">
        <v>10</v>
      </c>
      <c r="F184" s="4">
        <f>F177</f>
        <v>0.0205</v>
      </c>
      <c r="G184" s="10">
        <f t="shared" si="6"/>
        <v>0.20500000000000002</v>
      </c>
    </row>
    <row r="185" spans="1:7" ht="12.75" customHeight="1">
      <c r="A185" s="43"/>
      <c r="B185" s="43"/>
      <c r="C185" s="13" t="s">
        <v>241</v>
      </c>
      <c r="D185" s="13" t="s">
        <v>115</v>
      </c>
      <c r="E185" s="2">
        <v>10</v>
      </c>
      <c r="F185" s="4">
        <f>F178</f>
        <v>0.01656</v>
      </c>
      <c r="G185" s="10">
        <f t="shared" si="6"/>
        <v>0.16559999999999997</v>
      </c>
    </row>
    <row r="186" spans="1:7" ht="12.75" customHeight="1">
      <c r="A186" s="43"/>
      <c r="B186" s="43"/>
      <c r="C186" s="13" t="s">
        <v>114</v>
      </c>
      <c r="D186" s="13" t="s">
        <v>117</v>
      </c>
      <c r="E186" s="2">
        <v>1</v>
      </c>
      <c r="F186" s="4">
        <f>F179</f>
        <v>0.0132</v>
      </c>
      <c r="G186" s="10">
        <f t="shared" si="6"/>
        <v>0.0132</v>
      </c>
    </row>
    <row r="187" spans="1:7" ht="12.75" customHeight="1">
      <c r="A187" s="44"/>
      <c r="B187" s="44"/>
      <c r="C187" s="13" t="str">
        <f>C180</f>
        <v>пеленка</v>
      </c>
      <c r="D187" s="13" t="s">
        <v>117</v>
      </c>
      <c r="E187" s="2">
        <v>1</v>
      </c>
      <c r="F187" s="4">
        <f>F180</f>
        <v>0</v>
      </c>
      <c r="G187" s="10">
        <f t="shared" si="6"/>
        <v>0</v>
      </c>
    </row>
    <row r="188" spans="1:7" ht="12.75" customHeight="1">
      <c r="A188" s="46" t="s">
        <v>230</v>
      </c>
      <c r="B188" s="46"/>
      <c r="C188" s="46"/>
      <c r="D188" s="46"/>
      <c r="E188" s="46"/>
      <c r="F188" s="46"/>
      <c r="G188" s="3">
        <f>G183+G184+G185+G186+G187</f>
        <v>0.4694</v>
      </c>
    </row>
    <row r="189" spans="1:7" ht="12.75" customHeight="1">
      <c r="A189" s="13" t="s">
        <v>171</v>
      </c>
      <c r="B189" s="45" t="s">
        <v>172</v>
      </c>
      <c r="C189" s="45"/>
      <c r="D189" s="45"/>
      <c r="E189" s="45"/>
      <c r="F189" s="45"/>
      <c r="G189" s="45"/>
    </row>
    <row r="190" spans="1:7" ht="12.75" customHeight="1">
      <c r="A190" s="42" t="s">
        <v>60</v>
      </c>
      <c r="B190" s="42" t="s">
        <v>7</v>
      </c>
      <c r="C190" s="13" t="s">
        <v>112</v>
      </c>
      <c r="D190" s="13" t="s">
        <v>115</v>
      </c>
      <c r="E190" s="2">
        <v>40</v>
      </c>
      <c r="F190" s="4">
        <f>F183</f>
        <v>0.00428</v>
      </c>
      <c r="G190" s="10">
        <f>F190*E190</f>
        <v>0.1712</v>
      </c>
    </row>
    <row r="191" spans="1:7" ht="12.75" customHeight="1">
      <c r="A191" s="43"/>
      <c r="B191" s="43"/>
      <c r="C191" s="13" t="s">
        <v>113</v>
      </c>
      <c r="D191" s="13" t="s">
        <v>116</v>
      </c>
      <c r="E191" s="2">
        <v>10</v>
      </c>
      <c r="F191" s="4">
        <f>F184</f>
        <v>0.0205</v>
      </c>
      <c r="G191" s="10">
        <f>F191*E191</f>
        <v>0.20500000000000002</v>
      </c>
    </row>
    <row r="192" spans="1:7" ht="12.75" customHeight="1">
      <c r="A192" s="43"/>
      <c r="B192" s="43"/>
      <c r="C192" s="13" t="s">
        <v>241</v>
      </c>
      <c r="D192" s="13" t="s">
        <v>115</v>
      </c>
      <c r="E192" s="2">
        <v>10</v>
      </c>
      <c r="F192" s="4">
        <f>F185</f>
        <v>0.01656</v>
      </c>
      <c r="G192" s="10">
        <f>F192*E192</f>
        <v>0.16559999999999997</v>
      </c>
    </row>
    <row r="193" spans="1:7" ht="12.75" customHeight="1">
      <c r="A193" s="43"/>
      <c r="B193" s="43"/>
      <c r="C193" s="13" t="s">
        <v>114</v>
      </c>
      <c r="D193" s="13" t="s">
        <v>117</v>
      </c>
      <c r="E193" s="2">
        <v>1</v>
      </c>
      <c r="F193" s="4">
        <f>F186</f>
        <v>0.0132</v>
      </c>
      <c r="G193" s="10">
        <f>F193*E193</f>
        <v>0.0132</v>
      </c>
    </row>
    <row r="194" spans="1:7" ht="12.75" customHeight="1">
      <c r="A194" s="44"/>
      <c r="B194" s="44"/>
      <c r="C194" s="13" t="str">
        <f>C187</f>
        <v>пеленка</v>
      </c>
      <c r="D194" s="13" t="s">
        <v>117</v>
      </c>
      <c r="E194" s="2">
        <v>1</v>
      </c>
      <c r="F194" s="4">
        <f>F187</f>
        <v>0</v>
      </c>
      <c r="G194" s="10">
        <f>F194*E194</f>
        <v>0</v>
      </c>
    </row>
    <row r="195" spans="1:7" ht="12.75" customHeight="1">
      <c r="A195" s="46" t="s">
        <v>230</v>
      </c>
      <c r="B195" s="46"/>
      <c r="C195" s="46"/>
      <c r="D195" s="46"/>
      <c r="E195" s="46"/>
      <c r="F195" s="46"/>
      <c r="G195" s="3">
        <f>G190+G191+G192+G193+G194</f>
        <v>0.5549999999999999</v>
      </c>
    </row>
    <row r="196" spans="1:7" ht="12.75" customHeight="1">
      <c r="A196" s="13" t="s">
        <v>173</v>
      </c>
      <c r="B196" s="45" t="s">
        <v>174</v>
      </c>
      <c r="C196" s="45"/>
      <c r="D196" s="45"/>
      <c r="E196" s="45"/>
      <c r="F196" s="45"/>
      <c r="G196" s="45"/>
    </row>
    <row r="197" spans="1:7" ht="12.75" customHeight="1">
      <c r="A197" s="42" t="s">
        <v>62</v>
      </c>
      <c r="B197" s="42" t="s">
        <v>7</v>
      </c>
      <c r="C197" s="13" t="s">
        <v>112</v>
      </c>
      <c r="D197" s="13" t="s">
        <v>115</v>
      </c>
      <c r="E197" s="2">
        <v>20</v>
      </c>
      <c r="F197" s="4">
        <f>F190</f>
        <v>0.00428</v>
      </c>
      <c r="G197" s="10">
        <f>F197*E197</f>
        <v>0.0856</v>
      </c>
    </row>
    <row r="198" spans="1:7" ht="12.75" customHeight="1">
      <c r="A198" s="43"/>
      <c r="B198" s="43"/>
      <c r="C198" s="13" t="s">
        <v>113</v>
      </c>
      <c r="D198" s="13" t="s">
        <v>116</v>
      </c>
      <c r="E198" s="2">
        <v>10</v>
      </c>
      <c r="F198" s="4">
        <f>F191</f>
        <v>0.0205</v>
      </c>
      <c r="G198" s="10">
        <f>F198*E198</f>
        <v>0.20500000000000002</v>
      </c>
    </row>
    <row r="199" spans="1:7" ht="12.75" customHeight="1">
      <c r="A199" s="43"/>
      <c r="B199" s="43"/>
      <c r="C199" s="13" t="s">
        <v>241</v>
      </c>
      <c r="D199" s="13" t="s">
        <v>115</v>
      </c>
      <c r="E199" s="2">
        <v>10</v>
      </c>
      <c r="F199" s="4">
        <f>F192</f>
        <v>0.01656</v>
      </c>
      <c r="G199" s="10">
        <f>F199*E199</f>
        <v>0.16559999999999997</v>
      </c>
    </row>
    <row r="200" spans="1:7" ht="12.75" customHeight="1">
      <c r="A200" s="43"/>
      <c r="B200" s="43"/>
      <c r="C200" s="13" t="s">
        <v>114</v>
      </c>
      <c r="D200" s="13" t="s">
        <v>117</v>
      </c>
      <c r="E200" s="2">
        <v>1</v>
      </c>
      <c r="F200" s="4">
        <f>F193</f>
        <v>0.0132</v>
      </c>
      <c r="G200" s="10">
        <f>F200*E200</f>
        <v>0.0132</v>
      </c>
    </row>
    <row r="201" spans="1:7" ht="12.75" customHeight="1">
      <c r="A201" s="44"/>
      <c r="B201" s="44"/>
      <c r="C201" s="13" t="str">
        <f>C194</f>
        <v>пеленка</v>
      </c>
      <c r="D201" s="13" t="s">
        <v>117</v>
      </c>
      <c r="E201" s="2">
        <v>1</v>
      </c>
      <c r="F201" s="4">
        <f>F194</f>
        <v>0</v>
      </c>
      <c r="G201" s="10">
        <f>F201*E201</f>
        <v>0</v>
      </c>
    </row>
    <row r="202" spans="1:7" ht="12.75" customHeight="1">
      <c r="A202" s="46" t="s">
        <v>230</v>
      </c>
      <c r="B202" s="46"/>
      <c r="C202" s="46"/>
      <c r="D202" s="46"/>
      <c r="E202" s="46"/>
      <c r="F202" s="46"/>
      <c r="G202" s="3">
        <f>G197+G198+G199+G200+G201</f>
        <v>0.4694</v>
      </c>
    </row>
    <row r="203" spans="1:7" ht="12.75" customHeight="1">
      <c r="A203" s="13" t="s">
        <v>175</v>
      </c>
      <c r="B203" s="45" t="s">
        <v>176</v>
      </c>
      <c r="C203" s="45"/>
      <c r="D203" s="45"/>
      <c r="E203" s="45"/>
      <c r="F203" s="45"/>
      <c r="G203" s="45"/>
    </row>
    <row r="204" spans="1:7" ht="12.75" customHeight="1">
      <c r="A204" s="42" t="s">
        <v>64</v>
      </c>
      <c r="B204" s="42" t="s">
        <v>7</v>
      </c>
      <c r="C204" s="13" t="s">
        <v>112</v>
      </c>
      <c r="D204" s="13" t="s">
        <v>115</v>
      </c>
      <c r="E204" s="2">
        <v>20</v>
      </c>
      <c r="F204" s="4">
        <f>F197</f>
        <v>0.00428</v>
      </c>
      <c r="G204" s="10">
        <f>F204*E204</f>
        <v>0.0856</v>
      </c>
    </row>
    <row r="205" spans="1:7" ht="12.75" customHeight="1">
      <c r="A205" s="43"/>
      <c r="B205" s="43"/>
      <c r="C205" s="13" t="s">
        <v>113</v>
      </c>
      <c r="D205" s="13" t="s">
        <v>116</v>
      </c>
      <c r="E205" s="2">
        <v>10</v>
      </c>
      <c r="F205" s="4">
        <f>F198</f>
        <v>0.0205</v>
      </c>
      <c r="G205" s="10">
        <f>F205*E205</f>
        <v>0.20500000000000002</v>
      </c>
    </row>
    <row r="206" spans="1:7" ht="12.75" customHeight="1">
      <c r="A206" s="43"/>
      <c r="B206" s="43"/>
      <c r="C206" s="13" t="s">
        <v>241</v>
      </c>
      <c r="D206" s="13" t="s">
        <v>115</v>
      </c>
      <c r="E206" s="2">
        <v>10</v>
      </c>
      <c r="F206" s="4">
        <f>F199</f>
        <v>0.01656</v>
      </c>
      <c r="G206" s="10">
        <f>F206*E206</f>
        <v>0.16559999999999997</v>
      </c>
    </row>
    <row r="207" spans="1:7" ht="12.75" customHeight="1">
      <c r="A207" s="43"/>
      <c r="B207" s="43"/>
      <c r="C207" s="13" t="s">
        <v>114</v>
      </c>
      <c r="D207" s="13" t="s">
        <v>117</v>
      </c>
      <c r="E207" s="2">
        <v>1</v>
      </c>
      <c r="F207" s="4">
        <f>F200</f>
        <v>0.0132</v>
      </c>
      <c r="G207" s="10">
        <f>F207*E207</f>
        <v>0.0132</v>
      </c>
    </row>
    <row r="208" spans="1:7" ht="12.75" customHeight="1">
      <c r="A208" s="44"/>
      <c r="B208" s="44"/>
      <c r="C208" s="13" t="str">
        <f>C201</f>
        <v>пеленка</v>
      </c>
      <c r="D208" s="13" t="s">
        <v>117</v>
      </c>
      <c r="E208" s="2">
        <v>1</v>
      </c>
      <c r="F208" s="4">
        <f>F201</f>
        <v>0</v>
      </c>
      <c r="G208" s="10">
        <f>F208*E208</f>
        <v>0</v>
      </c>
    </row>
    <row r="209" spans="1:7" ht="12.75" customHeight="1">
      <c r="A209" s="46" t="s">
        <v>230</v>
      </c>
      <c r="B209" s="46"/>
      <c r="C209" s="46"/>
      <c r="D209" s="46"/>
      <c r="E209" s="46"/>
      <c r="F209" s="46"/>
      <c r="G209" s="3">
        <f>G204+G205+G206+G207+G208</f>
        <v>0.4694</v>
      </c>
    </row>
    <row r="210" spans="1:7" ht="12.75" customHeight="1">
      <c r="A210" s="13" t="s">
        <v>177</v>
      </c>
      <c r="B210" s="45" t="s">
        <v>178</v>
      </c>
      <c r="C210" s="45"/>
      <c r="D210" s="45"/>
      <c r="E210" s="45"/>
      <c r="F210" s="45"/>
      <c r="G210" s="45"/>
    </row>
    <row r="211" spans="1:7" ht="12.75" customHeight="1">
      <c r="A211" s="42" t="s">
        <v>66</v>
      </c>
      <c r="B211" s="42" t="s">
        <v>7</v>
      </c>
      <c r="C211" s="13" t="s">
        <v>112</v>
      </c>
      <c r="D211" s="13" t="s">
        <v>115</v>
      </c>
      <c r="E211" s="2">
        <v>20</v>
      </c>
      <c r="F211" s="4">
        <f>F204</f>
        <v>0.00428</v>
      </c>
      <c r="G211" s="10">
        <f>F211*E211</f>
        <v>0.0856</v>
      </c>
    </row>
    <row r="212" spans="1:7" ht="12.75" customHeight="1">
      <c r="A212" s="43"/>
      <c r="B212" s="43"/>
      <c r="C212" s="13" t="s">
        <v>113</v>
      </c>
      <c r="D212" s="13" t="s">
        <v>116</v>
      </c>
      <c r="E212" s="2">
        <v>10</v>
      </c>
      <c r="F212" s="4">
        <f>F205</f>
        <v>0.0205</v>
      </c>
      <c r="G212" s="10">
        <f>F212*E212</f>
        <v>0.20500000000000002</v>
      </c>
    </row>
    <row r="213" spans="1:7" ht="12.75" customHeight="1">
      <c r="A213" s="43"/>
      <c r="B213" s="43"/>
      <c r="C213" s="13" t="s">
        <v>241</v>
      </c>
      <c r="D213" s="13" t="s">
        <v>115</v>
      </c>
      <c r="E213" s="2">
        <v>10</v>
      </c>
      <c r="F213" s="4">
        <f>F206</f>
        <v>0.01656</v>
      </c>
      <c r="G213" s="10">
        <f>F213*E213</f>
        <v>0.16559999999999997</v>
      </c>
    </row>
    <row r="214" spans="1:7" ht="12.75" customHeight="1">
      <c r="A214" s="43"/>
      <c r="B214" s="43"/>
      <c r="C214" s="13" t="s">
        <v>114</v>
      </c>
      <c r="D214" s="13" t="s">
        <v>117</v>
      </c>
      <c r="E214" s="2">
        <v>1</v>
      </c>
      <c r="F214" s="4">
        <f>F207</f>
        <v>0.0132</v>
      </c>
      <c r="G214" s="10">
        <f>F214*E214</f>
        <v>0.0132</v>
      </c>
    </row>
    <row r="215" spans="1:7" ht="12.75" customHeight="1">
      <c r="A215" s="44"/>
      <c r="B215" s="44"/>
      <c r="C215" s="13" t="str">
        <f>C208</f>
        <v>пеленка</v>
      </c>
      <c r="D215" s="13" t="s">
        <v>117</v>
      </c>
      <c r="E215" s="2">
        <v>1</v>
      </c>
      <c r="F215" s="4">
        <f>F208</f>
        <v>0</v>
      </c>
      <c r="G215" s="10">
        <f>F215*E215</f>
        <v>0</v>
      </c>
    </row>
    <row r="216" spans="1:7" ht="12.75" customHeight="1">
      <c r="A216" s="46" t="s">
        <v>230</v>
      </c>
      <c r="B216" s="46"/>
      <c r="C216" s="46"/>
      <c r="D216" s="46"/>
      <c r="E216" s="46"/>
      <c r="F216" s="46"/>
      <c r="G216" s="3">
        <f>G211+G212+G213+G214+G215</f>
        <v>0.4694</v>
      </c>
    </row>
    <row r="217" spans="1:7" ht="12.75" customHeight="1">
      <c r="A217" s="13" t="s">
        <v>179</v>
      </c>
      <c r="B217" s="45" t="s">
        <v>180</v>
      </c>
      <c r="C217" s="45"/>
      <c r="D217" s="45"/>
      <c r="E217" s="45"/>
      <c r="F217" s="45"/>
      <c r="G217" s="45"/>
    </row>
    <row r="218" spans="1:7" ht="12.75" customHeight="1">
      <c r="A218" s="42" t="s">
        <v>68</v>
      </c>
      <c r="B218" s="42" t="s">
        <v>7</v>
      </c>
      <c r="C218" s="13" t="s">
        <v>112</v>
      </c>
      <c r="D218" s="13" t="s">
        <v>115</v>
      </c>
      <c r="E218" s="2">
        <v>20</v>
      </c>
      <c r="F218" s="4">
        <f>F211</f>
        <v>0.00428</v>
      </c>
      <c r="G218" s="10">
        <f aca="true" t="shared" si="7" ref="G218:G244">F218*E218</f>
        <v>0.0856</v>
      </c>
    </row>
    <row r="219" spans="1:7" ht="12.75" customHeight="1">
      <c r="A219" s="43"/>
      <c r="B219" s="43"/>
      <c r="C219" s="13" t="s">
        <v>113</v>
      </c>
      <c r="D219" s="13" t="s">
        <v>116</v>
      </c>
      <c r="E219" s="2">
        <v>10</v>
      </c>
      <c r="F219" s="4">
        <f>F212</f>
        <v>0.0205</v>
      </c>
      <c r="G219" s="10">
        <f t="shared" si="7"/>
        <v>0.20500000000000002</v>
      </c>
    </row>
    <row r="220" spans="1:7" ht="12.75" customHeight="1">
      <c r="A220" s="43"/>
      <c r="B220" s="43"/>
      <c r="C220" s="13" t="s">
        <v>241</v>
      </c>
      <c r="D220" s="13" t="s">
        <v>115</v>
      </c>
      <c r="E220" s="2">
        <v>10</v>
      </c>
      <c r="F220" s="4">
        <f>F213</f>
        <v>0.01656</v>
      </c>
      <c r="G220" s="10">
        <f t="shared" si="7"/>
        <v>0.16559999999999997</v>
      </c>
    </row>
    <row r="221" spans="1:7" ht="12.75" customHeight="1">
      <c r="A221" s="43"/>
      <c r="B221" s="43"/>
      <c r="C221" s="13" t="s">
        <v>114</v>
      </c>
      <c r="D221" s="13" t="s">
        <v>117</v>
      </c>
      <c r="E221" s="2">
        <v>1</v>
      </c>
      <c r="F221" s="4">
        <f>F214</f>
        <v>0.0132</v>
      </c>
      <c r="G221" s="10">
        <f t="shared" si="7"/>
        <v>0.0132</v>
      </c>
    </row>
    <row r="222" spans="1:7" ht="12.75" customHeight="1">
      <c r="A222" s="44"/>
      <c r="B222" s="44"/>
      <c r="C222" s="13" t="str">
        <f>C215</f>
        <v>пеленка</v>
      </c>
      <c r="D222" s="13" t="s">
        <v>117</v>
      </c>
      <c r="E222" s="2">
        <v>1</v>
      </c>
      <c r="F222" s="4">
        <f>F215</f>
        <v>0</v>
      </c>
      <c r="G222" s="10">
        <f t="shared" si="7"/>
        <v>0</v>
      </c>
    </row>
    <row r="223" spans="1:7" ht="12.75" customHeight="1">
      <c r="A223" s="46" t="s">
        <v>230</v>
      </c>
      <c r="B223" s="46"/>
      <c r="C223" s="46"/>
      <c r="D223" s="46"/>
      <c r="E223" s="46"/>
      <c r="F223" s="46"/>
      <c r="G223" s="3">
        <f>G218+G219+G220+G221+G222</f>
        <v>0.4694</v>
      </c>
    </row>
    <row r="224" spans="1:7" ht="12.75" customHeight="1">
      <c r="A224" s="13" t="s">
        <v>181</v>
      </c>
      <c r="B224" s="45" t="s">
        <v>182</v>
      </c>
      <c r="C224" s="45"/>
      <c r="D224" s="45"/>
      <c r="E224" s="45"/>
      <c r="F224" s="45"/>
      <c r="G224" s="45"/>
    </row>
    <row r="225" spans="1:7" ht="12.75" customHeight="1">
      <c r="A225" s="42" t="s">
        <v>183</v>
      </c>
      <c r="B225" s="42" t="s">
        <v>7</v>
      </c>
      <c r="C225" s="13" t="s">
        <v>112</v>
      </c>
      <c r="D225" s="13" t="s">
        <v>115</v>
      </c>
      <c r="E225" s="2">
        <v>40</v>
      </c>
      <c r="F225" s="4">
        <f>F218</f>
        <v>0.00428</v>
      </c>
      <c r="G225" s="10">
        <f t="shared" si="7"/>
        <v>0.1712</v>
      </c>
    </row>
    <row r="226" spans="1:7" ht="12.75" customHeight="1">
      <c r="A226" s="43"/>
      <c r="B226" s="43"/>
      <c r="C226" s="13" t="s">
        <v>113</v>
      </c>
      <c r="D226" s="13" t="s">
        <v>116</v>
      </c>
      <c r="E226" s="2">
        <v>10</v>
      </c>
      <c r="F226" s="4">
        <f>F219</f>
        <v>0.0205</v>
      </c>
      <c r="G226" s="10">
        <f t="shared" si="7"/>
        <v>0.20500000000000002</v>
      </c>
    </row>
    <row r="227" spans="1:7" ht="12.75" customHeight="1">
      <c r="A227" s="43"/>
      <c r="B227" s="43"/>
      <c r="C227" s="13" t="s">
        <v>241</v>
      </c>
      <c r="D227" s="13" t="s">
        <v>115</v>
      </c>
      <c r="E227" s="2">
        <v>10</v>
      </c>
      <c r="F227" s="4">
        <f>F220</f>
        <v>0.01656</v>
      </c>
      <c r="G227" s="10">
        <f t="shared" si="7"/>
        <v>0.16559999999999997</v>
      </c>
    </row>
    <row r="228" spans="1:7" ht="12.75" customHeight="1">
      <c r="A228" s="43"/>
      <c r="B228" s="43"/>
      <c r="C228" s="13" t="s">
        <v>114</v>
      </c>
      <c r="D228" s="13" t="s">
        <v>117</v>
      </c>
      <c r="E228" s="2">
        <v>1</v>
      </c>
      <c r="F228" s="4">
        <f>F221</f>
        <v>0.0132</v>
      </c>
      <c r="G228" s="10">
        <f t="shared" si="7"/>
        <v>0.0132</v>
      </c>
    </row>
    <row r="229" spans="1:7" ht="12.75" customHeight="1">
      <c r="A229" s="44"/>
      <c r="B229" s="44"/>
      <c r="C229" s="13" t="str">
        <f>C222</f>
        <v>пеленка</v>
      </c>
      <c r="D229" s="13" t="s">
        <v>117</v>
      </c>
      <c r="E229" s="2">
        <v>1</v>
      </c>
      <c r="F229" s="4">
        <f>F222</f>
        <v>0</v>
      </c>
      <c r="G229" s="10">
        <f t="shared" si="7"/>
        <v>0</v>
      </c>
    </row>
    <row r="230" spans="1:7" ht="12.75" customHeight="1">
      <c r="A230" s="46" t="s">
        <v>230</v>
      </c>
      <c r="B230" s="46"/>
      <c r="C230" s="46"/>
      <c r="D230" s="46"/>
      <c r="E230" s="46"/>
      <c r="F230" s="46"/>
      <c r="G230" s="3">
        <f>G225+G226+G227+G228+G229</f>
        <v>0.5549999999999999</v>
      </c>
    </row>
    <row r="231" spans="1:7" ht="12.75" customHeight="1">
      <c r="A231" s="13" t="s">
        <v>184</v>
      </c>
      <c r="B231" s="45" t="s">
        <v>185</v>
      </c>
      <c r="C231" s="45"/>
      <c r="D231" s="45"/>
      <c r="E231" s="45"/>
      <c r="F231" s="45"/>
      <c r="G231" s="45"/>
    </row>
    <row r="232" spans="1:7" ht="12.75" customHeight="1">
      <c r="A232" s="42" t="s">
        <v>72</v>
      </c>
      <c r="B232" s="42" t="s">
        <v>7</v>
      </c>
      <c r="C232" s="13" t="s">
        <v>112</v>
      </c>
      <c r="D232" s="13" t="s">
        <v>115</v>
      </c>
      <c r="E232" s="2">
        <v>20</v>
      </c>
      <c r="F232" s="4">
        <f>F225</f>
        <v>0.00428</v>
      </c>
      <c r="G232" s="10">
        <f t="shared" si="7"/>
        <v>0.0856</v>
      </c>
    </row>
    <row r="233" spans="1:7" ht="12.75" customHeight="1">
      <c r="A233" s="43"/>
      <c r="B233" s="43"/>
      <c r="C233" s="13" t="s">
        <v>113</v>
      </c>
      <c r="D233" s="13" t="s">
        <v>116</v>
      </c>
      <c r="E233" s="2">
        <v>10</v>
      </c>
      <c r="F233" s="4">
        <f>F226</f>
        <v>0.0205</v>
      </c>
      <c r="G233" s="10">
        <f t="shared" si="7"/>
        <v>0.20500000000000002</v>
      </c>
    </row>
    <row r="234" spans="1:7" ht="12.75" customHeight="1">
      <c r="A234" s="43"/>
      <c r="B234" s="43"/>
      <c r="C234" s="13" t="s">
        <v>241</v>
      </c>
      <c r="D234" s="13" t="s">
        <v>115</v>
      </c>
      <c r="E234" s="2">
        <v>10</v>
      </c>
      <c r="F234" s="4">
        <f>F227</f>
        <v>0.01656</v>
      </c>
      <c r="G234" s="10">
        <f t="shared" si="7"/>
        <v>0.16559999999999997</v>
      </c>
    </row>
    <row r="235" spans="1:7" ht="12.75" customHeight="1">
      <c r="A235" s="43"/>
      <c r="B235" s="43"/>
      <c r="C235" s="13" t="s">
        <v>114</v>
      </c>
      <c r="D235" s="13" t="s">
        <v>117</v>
      </c>
      <c r="E235" s="2">
        <v>1</v>
      </c>
      <c r="F235" s="4">
        <f>F228</f>
        <v>0.0132</v>
      </c>
      <c r="G235" s="10">
        <f t="shared" si="7"/>
        <v>0.0132</v>
      </c>
    </row>
    <row r="236" spans="1:7" ht="12.75" customHeight="1">
      <c r="A236" s="44"/>
      <c r="B236" s="44"/>
      <c r="C236" s="13" t="str">
        <f>C229</f>
        <v>пеленка</v>
      </c>
      <c r="D236" s="13" t="s">
        <v>117</v>
      </c>
      <c r="E236" s="2">
        <v>1</v>
      </c>
      <c r="F236" s="4">
        <f>F229</f>
        <v>0</v>
      </c>
      <c r="G236" s="10">
        <f t="shared" si="7"/>
        <v>0</v>
      </c>
    </row>
    <row r="237" spans="1:7" ht="12.75" customHeight="1">
      <c r="A237" s="46" t="s">
        <v>230</v>
      </c>
      <c r="B237" s="46"/>
      <c r="C237" s="46"/>
      <c r="D237" s="46"/>
      <c r="E237" s="46"/>
      <c r="F237" s="46"/>
      <c r="G237" s="3">
        <f>G232+G233+G234+G235+G236</f>
        <v>0.4694</v>
      </c>
    </row>
    <row r="238" spans="1:7" ht="12.75" customHeight="1">
      <c r="A238" s="13" t="s">
        <v>186</v>
      </c>
      <c r="B238" s="45" t="s">
        <v>187</v>
      </c>
      <c r="C238" s="45"/>
      <c r="D238" s="45"/>
      <c r="E238" s="45"/>
      <c r="F238" s="45"/>
      <c r="G238" s="45"/>
    </row>
    <row r="239" spans="1:7" ht="12.75" customHeight="1">
      <c r="A239" s="13" t="s">
        <v>188</v>
      </c>
      <c r="B239" s="45" t="s">
        <v>189</v>
      </c>
      <c r="C239" s="45"/>
      <c r="D239" s="45"/>
      <c r="E239" s="45"/>
      <c r="F239" s="45"/>
      <c r="G239" s="45"/>
    </row>
    <row r="240" spans="1:7" ht="12.75" customHeight="1">
      <c r="A240" s="42" t="s">
        <v>75</v>
      </c>
      <c r="B240" s="42" t="s">
        <v>7</v>
      </c>
      <c r="C240" s="13" t="s">
        <v>112</v>
      </c>
      <c r="D240" s="13" t="s">
        <v>115</v>
      </c>
      <c r="E240" s="2">
        <v>60</v>
      </c>
      <c r="F240" s="4">
        <f>F232</f>
        <v>0.00428</v>
      </c>
      <c r="G240" s="10">
        <f t="shared" si="7"/>
        <v>0.2568</v>
      </c>
    </row>
    <row r="241" spans="1:7" ht="12.75" customHeight="1">
      <c r="A241" s="43"/>
      <c r="B241" s="43"/>
      <c r="C241" s="13" t="s">
        <v>113</v>
      </c>
      <c r="D241" s="13" t="s">
        <v>116</v>
      </c>
      <c r="E241" s="2">
        <v>10</v>
      </c>
      <c r="F241" s="4">
        <f>F233</f>
        <v>0.0205</v>
      </c>
      <c r="G241" s="10">
        <f t="shared" si="7"/>
        <v>0.20500000000000002</v>
      </c>
    </row>
    <row r="242" spans="1:7" ht="12.75" customHeight="1">
      <c r="A242" s="43"/>
      <c r="B242" s="43"/>
      <c r="C242" s="13" t="s">
        <v>241</v>
      </c>
      <c r="D242" s="13" t="s">
        <v>115</v>
      </c>
      <c r="E242" s="2">
        <v>10</v>
      </c>
      <c r="F242" s="4">
        <f>F234</f>
        <v>0.01656</v>
      </c>
      <c r="G242" s="10">
        <f t="shared" si="7"/>
        <v>0.16559999999999997</v>
      </c>
    </row>
    <row r="243" spans="1:7" ht="12.75" customHeight="1">
      <c r="A243" s="43"/>
      <c r="B243" s="43"/>
      <c r="C243" s="13" t="s">
        <v>114</v>
      </c>
      <c r="D243" s="13" t="s">
        <v>117</v>
      </c>
      <c r="E243" s="2">
        <v>1</v>
      </c>
      <c r="F243" s="4">
        <f>F235</f>
        <v>0.0132</v>
      </c>
      <c r="G243" s="10">
        <f t="shared" si="7"/>
        <v>0.0132</v>
      </c>
    </row>
    <row r="244" spans="1:7" ht="12.75" customHeight="1">
      <c r="A244" s="44"/>
      <c r="B244" s="44"/>
      <c r="C244" s="13" t="str">
        <f>C236</f>
        <v>пеленка</v>
      </c>
      <c r="D244" s="13" t="s">
        <v>117</v>
      </c>
      <c r="E244" s="2">
        <v>1</v>
      </c>
      <c r="F244" s="4">
        <f>F236</f>
        <v>0</v>
      </c>
      <c r="G244" s="10">
        <f t="shared" si="7"/>
        <v>0</v>
      </c>
    </row>
    <row r="245" spans="1:7" ht="12.75" customHeight="1">
      <c r="A245" s="46" t="s">
        <v>230</v>
      </c>
      <c r="B245" s="46"/>
      <c r="C245" s="46"/>
      <c r="D245" s="46"/>
      <c r="E245" s="46"/>
      <c r="F245" s="46"/>
      <c r="G245" s="3">
        <f>G240+G241+G242+G243+G244</f>
        <v>0.6406</v>
      </c>
    </row>
    <row r="246" spans="1:7" ht="12.75" customHeight="1">
      <c r="A246" s="13" t="s">
        <v>190</v>
      </c>
      <c r="B246" s="45" t="s">
        <v>191</v>
      </c>
      <c r="C246" s="45"/>
      <c r="D246" s="45"/>
      <c r="E246" s="45"/>
      <c r="F246" s="45"/>
      <c r="G246" s="45"/>
    </row>
    <row r="247" spans="1:7" ht="12.75" customHeight="1">
      <c r="A247" s="42" t="s">
        <v>77</v>
      </c>
      <c r="B247" s="42" t="s">
        <v>7</v>
      </c>
      <c r="C247" s="13" t="s">
        <v>112</v>
      </c>
      <c r="D247" s="13" t="s">
        <v>115</v>
      </c>
      <c r="E247" s="2">
        <v>20</v>
      </c>
      <c r="F247" s="4">
        <f>F240</f>
        <v>0.00428</v>
      </c>
      <c r="G247" s="10">
        <f aca="true" t="shared" si="8" ref="G247:G258">F247*E247</f>
        <v>0.0856</v>
      </c>
    </row>
    <row r="248" spans="1:7" ht="12.75" customHeight="1">
      <c r="A248" s="43"/>
      <c r="B248" s="43"/>
      <c r="C248" s="13" t="s">
        <v>113</v>
      </c>
      <c r="D248" s="13" t="s">
        <v>116</v>
      </c>
      <c r="E248" s="2">
        <v>10</v>
      </c>
      <c r="F248" s="4">
        <f>F241</f>
        <v>0.0205</v>
      </c>
      <c r="G248" s="10">
        <f t="shared" si="8"/>
        <v>0.20500000000000002</v>
      </c>
    </row>
    <row r="249" spans="1:7" ht="12.75" customHeight="1">
      <c r="A249" s="43"/>
      <c r="B249" s="43"/>
      <c r="C249" s="13" t="s">
        <v>241</v>
      </c>
      <c r="D249" s="13" t="s">
        <v>115</v>
      </c>
      <c r="E249" s="2">
        <v>10</v>
      </c>
      <c r="F249" s="4">
        <f>F242</f>
        <v>0.01656</v>
      </c>
      <c r="G249" s="10">
        <f t="shared" si="8"/>
        <v>0.16559999999999997</v>
      </c>
    </row>
    <row r="250" spans="1:7" ht="12.75" customHeight="1">
      <c r="A250" s="43"/>
      <c r="B250" s="43"/>
      <c r="C250" s="13" t="s">
        <v>114</v>
      </c>
      <c r="D250" s="13" t="s">
        <v>117</v>
      </c>
      <c r="E250" s="2">
        <v>1</v>
      </c>
      <c r="F250" s="4">
        <f>F243</f>
        <v>0.0132</v>
      </c>
      <c r="G250" s="10">
        <f t="shared" si="8"/>
        <v>0.0132</v>
      </c>
    </row>
    <row r="251" spans="1:7" ht="12.75" customHeight="1">
      <c r="A251" s="44"/>
      <c r="B251" s="44"/>
      <c r="C251" s="13" t="str">
        <f>C244</f>
        <v>пеленка</v>
      </c>
      <c r="D251" s="13" t="s">
        <v>117</v>
      </c>
      <c r="E251" s="2">
        <v>1</v>
      </c>
      <c r="F251" s="4">
        <f>F244</f>
        <v>0</v>
      </c>
      <c r="G251" s="10">
        <f t="shared" si="8"/>
        <v>0</v>
      </c>
    </row>
    <row r="252" spans="1:7" ht="12.75" customHeight="1">
      <c r="A252" s="46" t="s">
        <v>230</v>
      </c>
      <c r="B252" s="46"/>
      <c r="C252" s="46"/>
      <c r="D252" s="46"/>
      <c r="E252" s="46"/>
      <c r="F252" s="46"/>
      <c r="G252" s="3">
        <f>G247+G248+G249+G250+G251</f>
        <v>0.4694</v>
      </c>
    </row>
    <row r="253" spans="1:7" ht="12.75" customHeight="1">
      <c r="A253" s="13" t="s">
        <v>192</v>
      </c>
      <c r="B253" s="45" t="s">
        <v>193</v>
      </c>
      <c r="C253" s="45"/>
      <c r="D253" s="45"/>
      <c r="E253" s="45"/>
      <c r="F253" s="45"/>
      <c r="G253" s="45"/>
    </row>
    <row r="254" spans="1:7" ht="12.75" customHeight="1">
      <c r="A254" s="42" t="s">
        <v>79</v>
      </c>
      <c r="B254" s="42" t="s">
        <v>7</v>
      </c>
      <c r="C254" s="13" t="s">
        <v>112</v>
      </c>
      <c r="D254" s="13" t="s">
        <v>115</v>
      </c>
      <c r="E254" s="2">
        <v>40</v>
      </c>
      <c r="F254" s="4">
        <f>F247</f>
        <v>0.00428</v>
      </c>
      <c r="G254" s="10">
        <f t="shared" si="8"/>
        <v>0.1712</v>
      </c>
    </row>
    <row r="255" spans="1:7" ht="12.75" customHeight="1">
      <c r="A255" s="43"/>
      <c r="B255" s="43"/>
      <c r="C255" s="13" t="s">
        <v>113</v>
      </c>
      <c r="D255" s="13" t="s">
        <v>116</v>
      </c>
      <c r="E255" s="2">
        <v>10</v>
      </c>
      <c r="F255" s="4">
        <f>F248</f>
        <v>0.0205</v>
      </c>
      <c r="G255" s="10">
        <f t="shared" si="8"/>
        <v>0.20500000000000002</v>
      </c>
    </row>
    <row r="256" spans="1:7" ht="12.75" customHeight="1">
      <c r="A256" s="43"/>
      <c r="B256" s="43"/>
      <c r="C256" s="13" t="s">
        <v>241</v>
      </c>
      <c r="D256" s="13" t="s">
        <v>115</v>
      </c>
      <c r="E256" s="2">
        <v>10</v>
      </c>
      <c r="F256" s="4">
        <f>F249</f>
        <v>0.01656</v>
      </c>
      <c r="G256" s="10">
        <f t="shared" si="8"/>
        <v>0.16559999999999997</v>
      </c>
    </row>
    <row r="257" spans="1:7" ht="12.75" customHeight="1">
      <c r="A257" s="43"/>
      <c r="B257" s="43"/>
      <c r="C257" s="13" t="s">
        <v>114</v>
      </c>
      <c r="D257" s="13" t="s">
        <v>117</v>
      </c>
      <c r="E257" s="2">
        <v>1</v>
      </c>
      <c r="F257" s="4">
        <f>F250</f>
        <v>0.0132</v>
      </c>
      <c r="G257" s="10">
        <f t="shared" si="8"/>
        <v>0.0132</v>
      </c>
    </row>
    <row r="258" spans="1:7" ht="12.75" customHeight="1">
      <c r="A258" s="44"/>
      <c r="B258" s="44"/>
      <c r="C258" s="13" t="str">
        <f>C251</f>
        <v>пеленка</v>
      </c>
      <c r="D258" s="13" t="s">
        <v>117</v>
      </c>
      <c r="E258" s="2">
        <v>1</v>
      </c>
      <c r="F258" s="4">
        <f>F251</f>
        <v>0</v>
      </c>
      <c r="G258" s="10">
        <f t="shared" si="8"/>
        <v>0</v>
      </c>
    </row>
    <row r="259" spans="1:7" ht="12.75" customHeight="1">
      <c r="A259" s="46" t="s">
        <v>230</v>
      </c>
      <c r="B259" s="46"/>
      <c r="C259" s="46"/>
      <c r="D259" s="46"/>
      <c r="E259" s="46"/>
      <c r="F259" s="46"/>
      <c r="G259" s="3">
        <f>G254+G255+G256+G257+G258</f>
        <v>0.5549999999999999</v>
      </c>
    </row>
    <row r="260" spans="1:7" ht="12.75" customHeight="1">
      <c r="A260" s="13" t="s">
        <v>194</v>
      </c>
      <c r="B260" s="45" t="s">
        <v>195</v>
      </c>
      <c r="C260" s="45"/>
      <c r="D260" s="45"/>
      <c r="E260" s="45"/>
      <c r="F260" s="45"/>
      <c r="G260" s="45"/>
    </row>
    <row r="261" spans="1:7" ht="12.75" customHeight="1">
      <c r="A261" s="42" t="s">
        <v>81</v>
      </c>
      <c r="B261" s="42" t="s">
        <v>7</v>
      </c>
      <c r="C261" s="13" t="s">
        <v>112</v>
      </c>
      <c r="D261" s="13" t="s">
        <v>115</v>
      </c>
      <c r="E261" s="2">
        <v>40</v>
      </c>
      <c r="F261" s="4">
        <f>F254</f>
        <v>0.00428</v>
      </c>
      <c r="G261" s="10">
        <f aca="true" t="shared" si="9" ref="G261:G288">F261*E261</f>
        <v>0.1712</v>
      </c>
    </row>
    <row r="262" spans="1:7" ht="12.75" customHeight="1">
      <c r="A262" s="43"/>
      <c r="B262" s="43"/>
      <c r="C262" s="13" t="s">
        <v>113</v>
      </c>
      <c r="D262" s="13" t="s">
        <v>116</v>
      </c>
      <c r="E262" s="2">
        <v>10</v>
      </c>
      <c r="F262" s="4">
        <f>F255</f>
        <v>0.0205</v>
      </c>
      <c r="G262" s="10">
        <f t="shared" si="9"/>
        <v>0.20500000000000002</v>
      </c>
    </row>
    <row r="263" spans="1:7" ht="12.75" customHeight="1">
      <c r="A263" s="43"/>
      <c r="B263" s="43"/>
      <c r="C263" s="13" t="s">
        <v>241</v>
      </c>
      <c r="D263" s="13" t="s">
        <v>115</v>
      </c>
      <c r="E263" s="2">
        <v>10</v>
      </c>
      <c r="F263" s="4">
        <f>F256</f>
        <v>0.01656</v>
      </c>
      <c r="G263" s="10">
        <f t="shared" si="9"/>
        <v>0.16559999999999997</v>
      </c>
    </row>
    <row r="264" spans="1:7" ht="12.75" customHeight="1">
      <c r="A264" s="43"/>
      <c r="B264" s="43"/>
      <c r="C264" s="13" t="s">
        <v>114</v>
      </c>
      <c r="D264" s="13" t="s">
        <v>117</v>
      </c>
      <c r="E264" s="2">
        <v>1</v>
      </c>
      <c r="F264" s="4">
        <f>F257</f>
        <v>0.0132</v>
      </c>
      <c r="G264" s="10">
        <f t="shared" si="9"/>
        <v>0.0132</v>
      </c>
    </row>
    <row r="265" spans="1:7" ht="12.75" customHeight="1">
      <c r="A265" s="44"/>
      <c r="B265" s="44"/>
      <c r="C265" s="13" t="str">
        <f>C258</f>
        <v>пеленка</v>
      </c>
      <c r="D265" s="13" t="s">
        <v>117</v>
      </c>
      <c r="E265" s="2">
        <v>1</v>
      </c>
      <c r="F265" s="4">
        <f>F258</f>
        <v>0</v>
      </c>
      <c r="G265" s="10">
        <f t="shared" si="9"/>
        <v>0</v>
      </c>
    </row>
    <row r="266" spans="1:7" ht="12.75" customHeight="1">
      <c r="A266" s="46" t="s">
        <v>230</v>
      </c>
      <c r="B266" s="46"/>
      <c r="C266" s="46"/>
      <c r="D266" s="46"/>
      <c r="E266" s="46"/>
      <c r="F266" s="46"/>
      <c r="G266" s="3">
        <f>G261+G262+G263+G264+G265</f>
        <v>0.5549999999999999</v>
      </c>
    </row>
    <row r="267" spans="1:7" ht="12.75" customHeight="1">
      <c r="A267" s="13" t="s">
        <v>196</v>
      </c>
      <c r="B267" s="45" t="s">
        <v>197</v>
      </c>
      <c r="C267" s="45"/>
      <c r="D267" s="45"/>
      <c r="E267" s="45"/>
      <c r="F267" s="45"/>
      <c r="G267" s="45"/>
    </row>
    <row r="268" spans="1:7" ht="12.75" customHeight="1">
      <c r="A268" s="42" t="s">
        <v>83</v>
      </c>
      <c r="B268" s="42" t="s">
        <v>7</v>
      </c>
      <c r="C268" s="13" t="s">
        <v>112</v>
      </c>
      <c r="D268" s="13" t="s">
        <v>115</v>
      </c>
      <c r="E268" s="2">
        <v>20</v>
      </c>
      <c r="F268" s="4">
        <f>F261</f>
        <v>0.00428</v>
      </c>
      <c r="G268" s="10">
        <f t="shared" si="9"/>
        <v>0.0856</v>
      </c>
    </row>
    <row r="269" spans="1:7" ht="12.75" customHeight="1">
      <c r="A269" s="43"/>
      <c r="B269" s="43"/>
      <c r="C269" s="13" t="s">
        <v>113</v>
      </c>
      <c r="D269" s="13" t="s">
        <v>116</v>
      </c>
      <c r="E269" s="2">
        <v>10</v>
      </c>
      <c r="F269" s="4">
        <f>F262</f>
        <v>0.0205</v>
      </c>
      <c r="G269" s="10">
        <f t="shared" si="9"/>
        <v>0.20500000000000002</v>
      </c>
    </row>
    <row r="270" spans="1:7" ht="12.75" customHeight="1">
      <c r="A270" s="43"/>
      <c r="B270" s="43"/>
      <c r="C270" s="13" t="s">
        <v>241</v>
      </c>
      <c r="D270" s="13" t="s">
        <v>115</v>
      </c>
      <c r="E270" s="2">
        <v>10</v>
      </c>
      <c r="F270" s="4">
        <f>F263</f>
        <v>0.01656</v>
      </c>
      <c r="G270" s="10">
        <f t="shared" si="9"/>
        <v>0.16559999999999997</v>
      </c>
    </row>
    <row r="271" spans="1:7" ht="12.75" customHeight="1">
      <c r="A271" s="43"/>
      <c r="B271" s="43"/>
      <c r="C271" s="13" t="s">
        <v>114</v>
      </c>
      <c r="D271" s="13" t="s">
        <v>117</v>
      </c>
      <c r="E271" s="2">
        <v>1</v>
      </c>
      <c r="F271" s="4">
        <f>F264</f>
        <v>0.0132</v>
      </c>
      <c r="G271" s="10">
        <f t="shared" si="9"/>
        <v>0.0132</v>
      </c>
    </row>
    <row r="272" spans="1:7" ht="12.75" customHeight="1">
      <c r="A272" s="44"/>
      <c r="B272" s="44"/>
      <c r="C272" s="13" t="str">
        <f>C265</f>
        <v>пеленка</v>
      </c>
      <c r="D272" s="13" t="s">
        <v>117</v>
      </c>
      <c r="E272" s="2">
        <v>1</v>
      </c>
      <c r="F272" s="4">
        <f>F265</f>
        <v>0</v>
      </c>
      <c r="G272" s="10">
        <f t="shared" si="9"/>
        <v>0</v>
      </c>
    </row>
    <row r="273" spans="1:7" ht="12.75" customHeight="1">
      <c r="A273" s="46" t="s">
        <v>230</v>
      </c>
      <c r="B273" s="46"/>
      <c r="C273" s="46"/>
      <c r="D273" s="46"/>
      <c r="E273" s="46"/>
      <c r="F273" s="46"/>
      <c r="G273" s="3">
        <f>G268+G269+G270+G271+G272</f>
        <v>0.4694</v>
      </c>
    </row>
    <row r="274" spans="1:7" ht="12.75" customHeight="1">
      <c r="A274" s="13" t="s">
        <v>198</v>
      </c>
      <c r="B274" s="45" t="s">
        <v>199</v>
      </c>
      <c r="C274" s="45"/>
      <c r="D274" s="45"/>
      <c r="E274" s="45"/>
      <c r="F274" s="45"/>
      <c r="G274" s="45"/>
    </row>
    <row r="275" spans="1:7" ht="12.75" customHeight="1">
      <c r="A275" s="42" t="s">
        <v>85</v>
      </c>
      <c r="B275" s="42" t="s">
        <v>7</v>
      </c>
      <c r="C275" s="13" t="s">
        <v>112</v>
      </c>
      <c r="D275" s="13" t="s">
        <v>115</v>
      </c>
      <c r="E275" s="2">
        <v>20</v>
      </c>
      <c r="F275" s="4">
        <f>F268</f>
        <v>0.00428</v>
      </c>
      <c r="G275" s="10">
        <f t="shared" si="9"/>
        <v>0.0856</v>
      </c>
    </row>
    <row r="276" spans="1:7" ht="12.75" customHeight="1">
      <c r="A276" s="43"/>
      <c r="B276" s="43"/>
      <c r="C276" s="13" t="s">
        <v>113</v>
      </c>
      <c r="D276" s="13" t="s">
        <v>116</v>
      </c>
      <c r="E276" s="2">
        <v>10</v>
      </c>
      <c r="F276" s="4">
        <f>F269</f>
        <v>0.0205</v>
      </c>
      <c r="G276" s="10">
        <f t="shared" si="9"/>
        <v>0.20500000000000002</v>
      </c>
    </row>
    <row r="277" spans="1:7" ht="12.75" customHeight="1">
      <c r="A277" s="43"/>
      <c r="B277" s="43"/>
      <c r="C277" s="13" t="s">
        <v>241</v>
      </c>
      <c r="D277" s="13" t="s">
        <v>115</v>
      </c>
      <c r="E277" s="2">
        <v>10</v>
      </c>
      <c r="F277" s="4">
        <f>F270</f>
        <v>0.01656</v>
      </c>
      <c r="G277" s="10">
        <f t="shared" si="9"/>
        <v>0.16559999999999997</v>
      </c>
    </row>
    <row r="278" spans="1:7" ht="12.75" customHeight="1">
      <c r="A278" s="43"/>
      <c r="B278" s="43"/>
      <c r="C278" s="13" t="s">
        <v>114</v>
      </c>
      <c r="D278" s="13" t="s">
        <v>117</v>
      </c>
      <c r="E278" s="2">
        <v>1</v>
      </c>
      <c r="F278" s="4">
        <f>F271</f>
        <v>0.0132</v>
      </c>
      <c r="G278" s="10">
        <f t="shared" si="9"/>
        <v>0.0132</v>
      </c>
    </row>
    <row r="279" spans="1:7" ht="12.75" customHeight="1">
      <c r="A279" s="44"/>
      <c r="B279" s="44"/>
      <c r="C279" s="13" t="str">
        <f>C272</f>
        <v>пеленка</v>
      </c>
      <c r="D279" s="13" t="s">
        <v>117</v>
      </c>
      <c r="E279" s="2">
        <v>1</v>
      </c>
      <c r="F279" s="4">
        <f>F272</f>
        <v>0</v>
      </c>
      <c r="G279" s="10">
        <f t="shared" si="9"/>
        <v>0</v>
      </c>
    </row>
    <row r="280" spans="1:7" ht="12.75" customHeight="1">
      <c r="A280" s="46" t="s">
        <v>230</v>
      </c>
      <c r="B280" s="46"/>
      <c r="C280" s="46"/>
      <c r="D280" s="46"/>
      <c r="E280" s="46"/>
      <c r="F280" s="46"/>
      <c r="G280" s="3">
        <f>G275+G276+G277+G278+G279</f>
        <v>0.4694</v>
      </c>
    </row>
    <row r="281" spans="1:7" ht="12.75" customHeight="1">
      <c r="A281" s="13" t="s">
        <v>200</v>
      </c>
      <c r="B281" s="45" t="s">
        <v>201</v>
      </c>
      <c r="C281" s="45"/>
      <c r="D281" s="45"/>
      <c r="E281" s="45"/>
      <c r="F281" s="45"/>
      <c r="G281" s="45"/>
    </row>
    <row r="282" spans="1:7" ht="12.75" customHeight="1">
      <c r="A282" s="42" t="s">
        <v>87</v>
      </c>
      <c r="B282" s="42" t="s">
        <v>7</v>
      </c>
      <c r="C282" s="13" t="s">
        <v>112</v>
      </c>
      <c r="D282" s="13" t="s">
        <v>115</v>
      </c>
      <c r="E282" s="2">
        <v>20</v>
      </c>
      <c r="F282" s="4">
        <f>F275</f>
        <v>0.00428</v>
      </c>
      <c r="G282" s="10">
        <f t="shared" si="9"/>
        <v>0.0856</v>
      </c>
    </row>
    <row r="283" spans="1:7" ht="12.75" customHeight="1">
      <c r="A283" s="43"/>
      <c r="B283" s="43"/>
      <c r="C283" s="13" t="s">
        <v>113</v>
      </c>
      <c r="D283" s="13" t="s">
        <v>116</v>
      </c>
      <c r="E283" s="2">
        <v>10</v>
      </c>
      <c r="F283" s="4">
        <f>F276</f>
        <v>0.0205</v>
      </c>
      <c r="G283" s="10">
        <f t="shared" si="9"/>
        <v>0.20500000000000002</v>
      </c>
    </row>
    <row r="284" spans="1:7" ht="12.75" customHeight="1">
      <c r="A284" s="43"/>
      <c r="B284" s="43"/>
      <c r="C284" s="13" t="s">
        <v>241</v>
      </c>
      <c r="D284" s="13" t="s">
        <v>115</v>
      </c>
      <c r="E284" s="2">
        <v>10</v>
      </c>
      <c r="F284" s="4">
        <f>F277</f>
        <v>0.01656</v>
      </c>
      <c r="G284" s="10">
        <f t="shared" si="9"/>
        <v>0.16559999999999997</v>
      </c>
    </row>
    <row r="285" spans="1:7" ht="12.75" customHeight="1">
      <c r="A285" s="43"/>
      <c r="B285" s="43"/>
      <c r="C285" s="13" t="s">
        <v>202</v>
      </c>
      <c r="D285" s="13" t="s">
        <v>115</v>
      </c>
      <c r="E285" s="2">
        <v>50</v>
      </c>
      <c r="F285" s="5"/>
      <c r="G285" s="10">
        <f t="shared" si="9"/>
        <v>0</v>
      </c>
    </row>
    <row r="286" spans="1:7" ht="12.75" customHeight="1">
      <c r="A286" s="43"/>
      <c r="B286" s="43"/>
      <c r="C286" s="13" t="s">
        <v>203</v>
      </c>
      <c r="D286" s="13" t="s">
        <v>117</v>
      </c>
      <c r="E286" s="2">
        <v>1</v>
      </c>
      <c r="F286" s="5"/>
      <c r="G286" s="10">
        <f t="shared" si="9"/>
        <v>0</v>
      </c>
    </row>
    <row r="287" spans="1:7" ht="12.75" customHeight="1">
      <c r="A287" s="43"/>
      <c r="B287" s="43"/>
      <c r="C287" s="13" t="s">
        <v>114</v>
      </c>
      <c r="D287" s="13" t="s">
        <v>117</v>
      </c>
      <c r="E287" s="2">
        <v>1</v>
      </c>
      <c r="F287" s="4">
        <f>F278</f>
        <v>0.0132</v>
      </c>
      <c r="G287" s="10">
        <f t="shared" si="9"/>
        <v>0.0132</v>
      </c>
    </row>
    <row r="288" spans="1:7" ht="12.75" customHeight="1">
      <c r="A288" s="44"/>
      <c r="B288" s="44"/>
      <c r="C288" s="13" t="str">
        <f>C279</f>
        <v>пеленка</v>
      </c>
      <c r="D288" s="13" t="s">
        <v>117</v>
      </c>
      <c r="E288" s="2">
        <v>1</v>
      </c>
      <c r="F288" s="4">
        <f>F279</f>
        <v>0</v>
      </c>
      <c r="G288" s="10">
        <f t="shared" si="9"/>
        <v>0</v>
      </c>
    </row>
    <row r="289" spans="1:7" ht="12.75" customHeight="1">
      <c r="A289" s="46" t="s">
        <v>230</v>
      </c>
      <c r="B289" s="46"/>
      <c r="C289" s="46"/>
      <c r="D289" s="46"/>
      <c r="E289" s="46"/>
      <c r="F289" s="46"/>
      <c r="G289" s="3">
        <f>G282+G283+G284+G285+G286+G287+G288</f>
        <v>0.4694</v>
      </c>
    </row>
    <row r="290" spans="1:7" ht="12.75" customHeight="1">
      <c r="A290" s="13" t="s">
        <v>205</v>
      </c>
      <c r="B290" s="45" t="s">
        <v>206</v>
      </c>
      <c r="C290" s="45"/>
      <c r="D290" s="45"/>
      <c r="E290" s="45"/>
      <c r="F290" s="45"/>
      <c r="G290" s="45"/>
    </row>
    <row r="291" spans="1:7" ht="12.75" customHeight="1">
      <c r="A291" s="42" t="s">
        <v>89</v>
      </c>
      <c r="B291" s="42" t="s">
        <v>7</v>
      </c>
      <c r="C291" s="13" t="s">
        <v>112</v>
      </c>
      <c r="D291" s="13" t="s">
        <v>115</v>
      </c>
      <c r="E291" s="2">
        <v>30</v>
      </c>
      <c r="F291" s="4">
        <f>F282</f>
        <v>0.00428</v>
      </c>
      <c r="G291" s="10">
        <f aca="true" t="shared" si="10" ref="G291:G316">F291*E291</f>
        <v>0.1284</v>
      </c>
    </row>
    <row r="292" spans="1:7" ht="12.75" customHeight="1">
      <c r="A292" s="43"/>
      <c r="B292" s="43"/>
      <c r="C292" s="13" t="s">
        <v>113</v>
      </c>
      <c r="D292" s="13" t="s">
        <v>116</v>
      </c>
      <c r="E292" s="2">
        <v>10</v>
      </c>
      <c r="F292" s="4">
        <f>F283</f>
        <v>0.0205</v>
      </c>
      <c r="G292" s="10">
        <f t="shared" si="10"/>
        <v>0.20500000000000002</v>
      </c>
    </row>
    <row r="293" spans="1:7" ht="12.75" customHeight="1">
      <c r="A293" s="43"/>
      <c r="B293" s="43"/>
      <c r="C293" s="13" t="s">
        <v>241</v>
      </c>
      <c r="D293" s="13" t="s">
        <v>115</v>
      </c>
      <c r="E293" s="2">
        <v>10</v>
      </c>
      <c r="F293" s="4">
        <f>F284</f>
        <v>0.01656</v>
      </c>
      <c r="G293" s="10">
        <f t="shared" si="10"/>
        <v>0.16559999999999997</v>
      </c>
    </row>
    <row r="294" spans="1:7" ht="12.75" customHeight="1">
      <c r="A294" s="43"/>
      <c r="B294" s="43"/>
      <c r="C294" s="13" t="s">
        <v>204</v>
      </c>
      <c r="D294" s="13" t="s">
        <v>117</v>
      </c>
      <c r="E294" s="2">
        <v>1</v>
      </c>
      <c r="F294" s="4">
        <f>F287</f>
        <v>0.0132</v>
      </c>
      <c r="G294" s="10">
        <f t="shared" si="10"/>
        <v>0.0132</v>
      </c>
    </row>
    <row r="295" spans="1:7" ht="12.75" customHeight="1">
      <c r="A295" s="44"/>
      <c r="B295" s="44"/>
      <c r="C295" s="13" t="str">
        <f>C288</f>
        <v>пеленка</v>
      </c>
      <c r="D295" s="13" t="s">
        <v>117</v>
      </c>
      <c r="E295" s="2">
        <v>1</v>
      </c>
      <c r="F295" s="4">
        <f>F288</f>
        <v>0</v>
      </c>
      <c r="G295" s="10">
        <f t="shared" si="10"/>
        <v>0</v>
      </c>
    </row>
    <row r="296" spans="1:7" ht="12.75" customHeight="1">
      <c r="A296" s="46" t="s">
        <v>230</v>
      </c>
      <c r="B296" s="46"/>
      <c r="C296" s="46"/>
      <c r="D296" s="46"/>
      <c r="E296" s="46"/>
      <c r="F296" s="46"/>
      <c r="G296" s="3">
        <f>G291+G292+G293+G294+G295</f>
        <v>0.5122</v>
      </c>
    </row>
    <row r="297" spans="1:7" ht="12.75" customHeight="1">
      <c r="A297" s="13" t="s">
        <v>207</v>
      </c>
      <c r="B297" s="45" t="s">
        <v>208</v>
      </c>
      <c r="C297" s="45"/>
      <c r="D297" s="45"/>
      <c r="E297" s="45"/>
      <c r="F297" s="45"/>
      <c r="G297" s="45"/>
    </row>
    <row r="298" spans="1:7" ht="12.75" customHeight="1">
      <c r="A298" s="42" t="s">
        <v>91</v>
      </c>
      <c r="B298" s="42" t="s">
        <v>7</v>
      </c>
      <c r="C298" s="13" t="s">
        <v>112</v>
      </c>
      <c r="D298" s="13" t="s">
        <v>115</v>
      </c>
      <c r="E298" s="2">
        <v>40</v>
      </c>
      <c r="F298" s="4">
        <f>F291</f>
        <v>0.00428</v>
      </c>
      <c r="G298" s="10">
        <f t="shared" si="10"/>
        <v>0.1712</v>
      </c>
    </row>
    <row r="299" spans="1:7" ht="12.75" customHeight="1">
      <c r="A299" s="43"/>
      <c r="B299" s="43"/>
      <c r="C299" s="13" t="s">
        <v>113</v>
      </c>
      <c r="D299" s="13" t="s">
        <v>116</v>
      </c>
      <c r="E299" s="2">
        <v>10</v>
      </c>
      <c r="F299" s="4">
        <f>F292</f>
        <v>0.0205</v>
      </c>
      <c r="G299" s="10">
        <f t="shared" si="10"/>
        <v>0.20500000000000002</v>
      </c>
    </row>
    <row r="300" spans="1:7" ht="12.75" customHeight="1">
      <c r="A300" s="43"/>
      <c r="B300" s="43"/>
      <c r="C300" s="13" t="s">
        <v>241</v>
      </c>
      <c r="D300" s="13" t="s">
        <v>115</v>
      </c>
      <c r="E300" s="2">
        <v>10</v>
      </c>
      <c r="F300" s="4">
        <f>F293</f>
        <v>0.01656</v>
      </c>
      <c r="G300" s="10">
        <f t="shared" si="10"/>
        <v>0.16559999999999997</v>
      </c>
    </row>
    <row r="301" spans="1:7" ht="12.75" customHeight="1">
      <c r="A301" s="43"/>
      <c r="B301" s="43"/>
      <c r="C301" s="13" t="s">
        <v>204</v>
      </c>
      <c r="D301" s="13" t="s">
        <v>117</v>
      </c>
      <c r="E301" s="2">
        <v>1</v>
      </c>
      <c r="F301" s="4">
        <f>F294</f>
        <v>0.0132</v>
      </c>
      <c r="G301" s="10">
        <f t="shared" si="10"/>
        <v>0.0132</v>
      </c>
    </row>
    <row r="302" spans="1:7" ht="12.75" customHeight="1">
      <c r="A302" s="44"/>
      <c r="B302" s="44"/>
      <c r="C302" s="13" t="str">
        <f>C295</f>
        <v>пеленка</v>
      </c>
      <c r="D302" s="13" t="s">
        <v>117</v>
      </c>
      <c r="E302" s="2">
        <v>1</v>
      </c>
      <c r="F302" s="4">
        <f>F295</f>
        <v>0</v>
      </c>
      <c r="G302" s="10">
        <f t="shared" si="10"/>
        <v>0</v>
      </c>
    </row>
    <row r="303" spans="1:7" ht="12.75" customHeight="1">
      <c r="A303" s="46" t="s">
        <v>230</v>
      </c>
      <c r="B303" s="46"/>
      <c r="C303" s="46"/>
      <c r="D303" s="46"/>
      <c r="E303" s="46"/>
      <c r="F303" s="46"/>
      <c r="G303" s="3">
        <f>G298+G299+G300+G301+G302</f>
        <v>0.5549999999999999</v>
      </c>
    </row>
    <row r="304" spans="1:7" ht="12.75" customHeight="1">
      <c r="A304" s="13" t="s">
        <v>209</v>
      </c>
      <c r="B304" s="45" t="s">
        <v>210</v>
      </c>
      <c r="C304" s="45"/>
      <c r="D304" s="45"/>
      <c r="E304" s="45"/>
      <c r="F304" s="45"/>
      <c r="G304" s="45"/>
    </row>
    <row r="305" spans="1:7" ht="12.75" customHeight="1">
      <c r="A305" s="42" t="s">
        <v>93</v>
      </c>
      <c r="B305" s="42" t="s">
        <v>7</v>
      </c>
      <c r="C305" s="13" t="s">
        <v>112</v>
      </c>
      <c r="D305" s="13" t="s">
        <v>115</v>
      </c>
      <c r="E305" s="2">
        <v>40</v>
      </c>
      <c r="F305" s="4">
        <f>F298</f>
        <v>0.00428</v>
      </c>
      <c r="G305" s="10">
        <f t="shared" si="10"/>
        <v>0.1712</v>
      </c>
    </row>
    <row r="306" spans="1:7" ht="12.75" customHeight="1">
      <c r="A306" s="43"/>
      <c r="B306" s="43"/>
      <c r="C306" s="13" t="s">
        <v>113</v>
      </c>
      <c r="D306" s="13" t="s">
        <v>116</v>
      </c>
      <c r="E306" s="2">
        <v>10</v>
      </c>
      <c r="F306" s="4">
        <f>F299</f>
        <v>0.0205</v>
      </c>
      <c r="G306" s="10">
        <f t="shared" si="10"/>
        <v>0.20500000000000002</v>
      </c>
    </row>
    <row r="307" spans="1:7" ht="12.75" customHeight="1">
      <c r="A307" s="43"/>
      <c r="B307" s="43"/>
      <c r="C307" s="13" t="s">
        <v>241</v>
      </c>
      <c r="D307" s="13" t="s">
        <v>115</v>
      </c>
      <c r="E307" s="2">
        <v>10</v>
      </c>
      <c r="F307" s="4">
        <f>F300</f>
        <v>0.01656</v>
      </c>
      <c r="G307" s="10">
        <f t="shared" si="10"/>
        <v>0.16559999999999997</v>
      </c>
    </row>
    <row r="308" spans="1:7" ht="12.75" customHeight="1">
      <c r="A308" s="43"/>
      <c r="B308" s="43"/>
      <c r="C308" s="13" t="s">
        <v>204</v>
      </c>
      <c r="D308" s="13" t="s">
        <v>117</v>
      </c>
      <c r="E308" s="2">
        <v>1</v>
      </c>
      <c r="F308" s="4">
        <f>F301</f>
        <v>0.0132</v>
      </c>
      <c r="G308" s="10">
        <f t="shared" si="10"/>
        <v>0.0132</v>
      </c>
    </row>
    <row r="309" spans="1:7" ht="12.75" customHeight="1">
      <c r="A309" s="44"/>
      <c r="B309" s="44"/>
      <c r="C309" s="13" t="str">
        <f>C302</f>
        <v>пеленка</v>
      </c>
      <c r="D309" s="13" t="s">
        <v>117</v>
      </c>
      <c r="E309" s="2">
        <v>1</v>
      </c>
      <c r="F309" s="4">
        <f>F302</f>
        <v>0</v>
      </c>
      <c r="G309" s="10">
        <f t="shared" si="10"/>
        <v>0</v>
      </c>
    </row>
    <row r="310" spans="1:7" ht="12.75" customHeight="1">
      <c r="A310" s="46" t="s">
        <v>230</v>
      </c>
      <c r="B310" s="46"/>
      <c r="C310" s="46"/>
      <c r="D310" s="46"/>
      <c r="E310" s="46"/>
      <c r="F310" s="46"/>
      <c r="G310" s="3">
        <f>G305+G306+G307+G308+G309</f>
        <v>0.5549999999999999</v>
      </c>
    </row>
    <row r="311" spans="1:7" ht="12.75" customHeight="1">
      <c r="A311" s="13" t="s">
        <v>211</v>
      </c>
      <c r="B311" s="45" t="s">
        <v>212</v>
      </c>
      <c r="C311" s="45"/>
      <c r="D311" s="45"/>
      <c r="E311" s="45"/>
      <c r="F311" s="45"/>
      <c r="G311" s="45"/>
    </row>
    <row r="312" spans="1:7" ht="12.75" customHeight="1">
      <c r="A312" s="42" t="s">
        <v>103</v>
      </c>
      <c r="B312" s="42" t="s">
        <v>7</v>
      </c>
      <c r="C312" s="13" t="s">
        <v>112</v>
      </c>
      <c r="D312" s="13" t="s">
        <v>115</v>
      </c>
      <c r="E312" s="2">
        <v>40</v>
      </c>
      <c r="F312" s="4">
        <f>F305</f>
        <v>0.00428</v>
      </c>
      <c r="G312" s="10">
        <f t="shared" si="10"/>
        <v>0.1712</v>
      </c>
    </row>
    <row r="313" spans="1:7" ht="12.75" customHeight="1">
      <c r="A313" s="43"/>
      <c r="B313" s="43"/>
      <c r="C313" s="13" t="s">
        <v>113</v>
      </c>
      <c r="D313" s="13" t="s">
        <v>116</v>
      </c>
      <c r="E313" s="2">
        <v>10</v>
      </c>
      <c r="F313" s="4">
        <f>F306</f>
        <v>0.0205</v>
      </c>
      <c r="G313" s="10">
        <f t="shared" si="10"/>
        <v>0.20500000000000002</v>
      </c>
    </row>
    <row r="314" spans="1:7" ht="12.75" customHeight="1">
      <c r="A314" s="43"/>
      <c r="B314" s="43"/>
      <c r="C314" s="13" t="s">
        <v>241</v>
      </c>
      <c r="D314" s="13" t="s">
        <v>115</v>
      </c>
      <c r="E314" s="2">
        <v>10</v>
      </c>
      <c r="F314" s="4">
        <f>F307</f>
        <v>0.01656</v>
      </c>
      <c r="G314" s="10">
        <f t="shared" si="10"/>
        <v>0.16559999999999997</v>
      </c>
    </row>
    <row r="315" spans="1:7" ht="12.75" customHeight="1">
      <c r="A315" s="43"/>
      <c r="B315" s="43"/>
      <c r="C315" s="13" t="s">
        <v>204</v>
      </c>
      <c r="D315" s="13" t="s">
        <v>117</v>
      </c>
      <c r="E315" s="2">
        <v>1</v>
      </c>
      <c r="F315" s="4">
        <f>F308</f>
        <v>0.0132</v>
      </c>
      <c r="G315" s="10">
        <f t="shared" si="10"/>
        <v>0.0132</v>
      </c>
    </row>
    <row r="316" spans="1:7" ht="12.75" customHeight="1">
      <c r="A316" s="44"/>
      <c r="B316" s="44"/>
      <c r="C316" s="13" t="str">
        <f>C309</f>
        <v>пеленка</v>
      </c>
      <c r="D316" s="13" t="s">
        <v>117</v>
      </c>
      <c r="E316" s="2">
        <v>1</v>
      </c>
      <c r="F316" s="4">
        <f>F309</f>
        <v>0</v>
      </c>
      <c r="G316" s="10">
        <f t="shared" si="10"/>
        <v>0</v>
      </c>
    </row>
    <row r="317" spans="1:7" ht="12.75" customHeight="1">
      <c r="A317" s="46" t="s">
        <v>230</v>
      </c>
      <c r="B317" s="46"/>
      <c r="C317" s="46"/>
      <c r="D317" s="46"/>
      <c r="E317" s="46"/>
      <c r="F317" s="46"/>
      <c r="G317" s="3">
        <f>G312+G313+G314+G315+G316</f>
        <v>0.5549999999999999</v>
      </c>
    </row>
    <row r="318" spans="1:7" ht="12.75" customHeight="1">
      <c r="A318" s="13" t="s">
        <v>213</v>
      </c>
      <c r="B318" s="45" t="s">
        <v>214</v>
      </c>
      <c r="C318" s="45"/>
      <c r="D318" s="45"/>
      <c r="E318" s="45"/>
      <c r="F318" s="45"/>
      <c r="G318" s="45"/>
    </row>
    <row r="319" spans="1:7" ht="12.75" customHeight="1">
      <c r="A319" s="42" t="s">
        <v>105</v>
      </c>
      <c r="B319" s="42" t="s">
        <v>7</v>
      </c>
      <c r="C319" s="13" t="s">
        <v>112</v>
      </c>
      <c r="D319" s="13" t="s">
        <v>115</v>
      </c>
      <c r="E319" s="2">
        <v>40</v>
      </c>
      <c r="F319" s="4">
        <f>F312</f>
        <v>0.00428</v>
      </c>
      <c r="G319" s="10">
        <f aca="true" t="shared" si="11" ref="G319:G347">F319*E319</f>
        <v>0.1712</v>
      </c>
    </row>
    <row r="320" spans="1:7" ht="12.75" customHeight="1">
      <c r="A320" s="43"/>
      <c r="B320" s="43"/>
      <c r="C320" s="13" t="s">
        <v>113</v>
      </c>
      <c r="D320" s="13" t="s">
        <v>116</v>
      </c>
      <c r="E320" s="2">
        <v>10</v>
      </c>
      <c r="F320" s="4">
        <f>F313</f>
        <v>0.0205</v>
      </c>
      <c r="G320" s="10">
        <f t="shared" si="11"/>
        <v>0.20500000000000002</v>
      </c>
    </row>
    <row r="321" spans="1:7" ht="12.75" customHeight="1">
      <c r="A321" s="43"/>
      <c r="B321" s="43"/>
      <c r="C321" s="13" t="s">
        <v>241</v>
      </c>
      <c r="D321" s="13" t="s">
        <v>115</v>
      </c>
      <c r="E321" s="2">
        <v>10</v>
      </c>
      <c r="F321" s="4">
        <f>F314</f>
        <v>0.01656</v>
      </c>
      <c r="G321" s="10">
        <f t="shared" si="11"/>
        <v>0.16559999999999997</v>
      </c>
    </row>
    <row r="322" spans="1:7" ht="12.75" customHeight="1">
      <c r="A322" s="43"/>
      <c r="B322" s="43"/>
      <c r="C322" s="13" t="s">
        <v>202</v>
      </c>
      <c r="D322" s="13" t="s">
        <v>117</v>
      </c>
      <c r="E322" s="2">
        <v>3</v>
      </c>
      <c r="F322" s="4">
        <f>F285</f>
        <v>0</v>
      </c>
      <c r="G322" s="10">
        <f t="shared" si="11"/>
        <v>0</v>
      </c>
    </row>
    <row r="323" spans="1:7" ht="12.75" customHeight="1">
      <c r="A323" s="43"/>
      <c r="B323" s="43"/>
      <c r="C323" s="13" t="s">
        <v>215</v>
      </c>
      <c r="D323" s="13" t="s">
        <v>218</v>
      </c>
      <c r="E323" s="2">
        <v>250</v>
      </c>
      <c r="F323" s="5"/>
      <c r="G323" s="10">
        <f t="shared" si="11"/>
        <v>0</v>
      </c>
    </row>
    <row r="324" spans="1:7" ht="12.75" customHeight="1">
      <c r="A324" s="43"/>
      <c r="B324" s="43"/>
      <c r="C324" s="13" t="s">
        <v>216</v>
      </c>
      <c r="D324" s="13" t="s">
        <v>115</v>
      </c>
      <c r="E324" s="2">
        <v>250</v>
      </c>
      <c r="F324" s="5"/>
      <c r="G324" s="10">
        <f t="shared" si="11"/>
        <v>0</v>
      </c>
    </row>
    <row r="325" spans="1:7" ht="12.75" customHeight="1">
      <c r="A325" s="43"/>
      <c r="B325" s="43"/>
      <c r="C325" s="13" t="s">
        <v>217</v>
      </c>
      <c r="D325" s="13" t="s">
        <v>117</v>
      </c>
      <c r="E325" s="2">
        <v>1</v>
      </c>
      <c r="F325" s="5"/>
      <c r="G325" s="10">
        <f t="shared" si="11"/>
        <v>0</v>
      </c>
    </row>
    <row r="326" spans="1:7" ht="12.75" customHeight="1">
      <c r="A326" s="43"/>
      <c r="B326" s="43"/>
      <c r="C326" s="13" t="s">
        <v>204</v>
      </c>
      <c r="D326" s="13" t="s">
        <v>117</v>
      </c>
      <c r="E326" s="2">
        <v>1</v>
      </c>
      <c r="F326" s="4">
        <f>F315</f>
        <v>0.0132</v>
      </c>
      <c r="G326" s="10">
        <f t="shared" si="11"/>
        <v>0.0132</v>
      </c>
    </row>
    <row r="327" spans="1:7" ht="12.75" customHeight="1">
      <c r="A327" s="44"/>
      <c r="B327" s="44"/>
      <c r="C327" s="13" t="str">
        <f>C316</f>
        <v>пеленка</v>
      </c>
      <c r="D327" s="13" t="s">
        <v>117</v>
      </c>
      <c r="E327" s="2">
        <v>1</v>
      </c>
      <c r="F327" s="4">
        <f>F316</f>
        <v>0</v>
      </c>
      <c r="G327" s="10">
        <f t="shared" si="11"/>
        <v>0</v>
      </c>
    </row>
    <row r="328" spans="1:7" ht="12.75" customHeight="1">
      <c r="A328" s="46" t="s">
        <v>230</v>
      </c>
      <c r="B328" s="46"/>
      <c r="C328" s="46"/>
      <c r="D328" s="46"/>
      <c r="E328" s="46"/>
      <c r="F328" s="46"/>
      <c r="G328" s="3">
        <f>G319+G320+G321+G322+G323+G324+G325+G326+G327</f>
        <v>0.5549999999999999</v>
      </c>
    </row>
    <row r="329" spans="1:7" ht="12.75" customHeight="1">
      <c r="A329" s="13" t="s">
        <v>219</v>
      </c>
      <c r="B329" s="45" t="s">
        <v>220</v>
      </c>
      <c r="C329" s="45"/>
      <c r="D329" s="45"/>
      <c r="E329" s="45"/>
      <c r="F329" s="45"/>
      <c r="G329" s="45"/>
    </row>
    <row r="330" spans="1:7" ht="12.75" customHeight="1">
      <c r="A330" s="42" t="s">
        <v>95</v>
      </c>
      <c r="B330" s="42" t="s">
        <v>7</v>
      </c>
      <c r="C330" s="13" t="s">
        <v>112</v>
      </c>
      <c r="D330" s="13" t="s">
        <v>115</v>
      </c>
      <c r="E330" s="2">
        <v>40</v>
      </c>
      <c r="F330" s="4">
        <f>F319</f>
        <v>0.00428</v>
      </c>
      <c r="G330" s="10">
        <f t="shared" si="11"/>
        <v>0.1712</v>
      </c>
    </row>
    <row r="331" spans="1:7" ht="12.75" customHeight="1">
      <c r="A331" s="43"/>
      <c r="B331" s="43"/>
      <c r="C331" s="13" t="s">
        <v>113</v>
      </c>
      <c r="D331" s="13" t="s">
        <v>116</v>
      </c>
      <c r="E331" s="2">
        <v>10</v>
      </c>
      <c r="F331" s="4">
        <f>F320</f>
        <v>0.0205</v>
      </c>
      <c r="G331" s="10">
        <f t="shared" si="11"/>
        <v>0.20500000000000002</v>
      </c>
    </row>
    <row r="332" spans="1:7" ht="12.75" customHeight="1">
      <c r="A332" s="43"/>
      <c r="B332" s="43"/>
      <c r="C332" s="13" t="s">
        <v>241</v>
      </c>
      <c r="D332" s="13" t="s">
        <v>115</v>
      </c>
      <c r="E332" s="2">
        <v>10</v>
      </c>
      <c r="F332" s="4">
        <f>F321</f>
        <v>0.01656</v>
      </c>
      <c r="G332" s="10">
        <f t="shared" si="11"/>
        <v>0.16559999999999997</v>
      </c>
    </row>
    <row r="333" spans="1:7" ht="12.75" customHeight="1">
      <c r="A333" s="43"/>
      <c r="B333" s="43"/>
      <c r="C333" s="13" t="s">
        <v>204</v>
      </c>
      <c r="D333" s="13" t="s">
        <v>117</v>
      </c>
      <c r="E333" s="2">
        <v>1</v>
      </c>
      <c r="F333" s="4">
        <f>F326</f>
        <v>0.0132</v>
      </c>
      <c r="G333" s="10">
        <f t="shared" si="11"/>
        <v>0.0132</v>
      </c>
    </row>
    <row r="334" spans="1:7" ht="12.75" customHeight="1">
      <c r="A334" s="44"/>
      <c r="B334" s="44"/>
      <c r="C334" s="13" t="str">
        <f>C327</f>
        <v>пеленка</v>
      </c>
      <c r="D334" s="13" t="s">
        <v>117</v>
      </c>
      <c r="E334" s="2">
        <v>1</v>
      </c>
      <c r="F334" s="4">
        <f>F327</f>
        <v>0</v>
      </c>
      <c r="G334" s="10">
        <f t="shared" si="11"/>
        <v>0</v>
      </c>
    </row>
    <row r="335" spans="1:7" ht="12.75" customHeight="1">
      <c r="A335" s="46" t="s">
        <v>230</v>
      </c>
      <c r="B335" s="46"/>
      <c r="C335" s="46"/>
      <c r="D335" s="46"/>
      <c r="E335" s="46"/>
      <c r="F335" s="46"/>
      <c r="G335" s="3">
        <f>G330+G331+G332+G333+G334</f>
        <v>0.5549999999999999</v>
      </c>
    </row>
    <row r="336" spans="1:7" ht="12.75" customHeight="1">
      <c r="A336" s="13" t="s">
        <v>221</v>
      </c>
      <c r="B336" s="45" t="s">
        <v>222</v>
      </c>
      <c r="C336" s="45"/>
      <c r="D336" s="45"/>
      <c r="E336" s="45"/>
      <c r="F336" s="45"/>
      <c r="G336" s="45"/>
    </row>
    <row r="337" spans="1:7" ht="12.75" customHeight="1">
      <c r="A337" s="42" t="s">
        <v>101</v>
      </c>
      <c r="B337" s="42" t="s">
        <v>7</v>
      </c>
      <c r="C337" s="13" t="s">
        <v>112</v>
      </c>
      <c r="D337" s="13" t="s">
        <v>115</v>
      </c>
      <c r="E337" s="2">
        <v>40</v>
      </c>
      <c r="F337" s="4">
        <f>F330</f>
        <v>0.00428</v>
      </c>
      <c r="G337" s="10">
        <f t="shared" si="11"/>
        <v>0.1712</v>
      </c>
    </row>
    <row r="338" spans="1:7" ht="12.75" customHeight="1">
      <c r="A338" s="43"/>
      <c r="B338" s="43"/>
      <c r="C338" s="13" t="s">
        <v>113</v>
      </c>
      <c r="D338" s="13" t="s">
        <v>116</v>
      </c>
      <c r="E338" s="2">
        <v>10</v>
      </c>
      <c r="F338" s="4">
        <f>F331</f>
        <v>0.0205</v>
      </c>
      <c r="G338" s="10">
        <f t="shared" si="11"/>
        <v>0.20500000000000002</v>
      </c>
    </row>
    <row r="339" spans="1:7" ht="12.75" customHeight="1">
      <c r="A339" s="43"/>
      <c r="B339" s="43"/>
      <c r="C339" s="13" t="s">
        <v>241</v>
      </c>
      <c r="D339" s="13" t="s">
        <v>115</v>
      </c>
      <c r="E339" s="2">
        <v>10</v>
      </c>
      <c r="F339" s="4">
        <f>F332</f>
        <v>0.01656</v>
      </c>
      <c r="G339" s="10">
        <f t="shared" si="11"/>
        <v>0.16559999999999997</v>
      </c>
    </row>
    <row r="340" spans="1:7" ht="12.75" customHeight="1">
      <c r="A340" s="43"/>
      <c r="B340" s="43"/>
      <c r="C340" s="13" t="s">
        <v>223</v>
      </c>
      <c r="D340" s="13" t="s">
        <v>116</v>
      </c>
      <c r="E340" s="2">
        <v>0.0005</v>
      </c>
      <c r="F340" s="5"/>
      <c r="G340" s="10">
        <f t="shared" si="11"/>
        <v>0</v>
      </c>
    </row>
    <row r="341" spans="1:7" ht="12.75" customHeight="1">
      <c r="A341" s="43"/>
      <c r="B341" s="43"/>
      <c r="C341" s="13" t="s">
        <v>204</v>
      </c>
      <c r="D341" s="13" t="s">
        <v>117</v>
      </c>
      <c r="E341" s="2">
        <v>1</v>
      </c>
      <c r="F341" s="4">
        <f>F333</f>
        <v>0.0132</v>
      </c>
      <c r="G341" s="10">
        <f t="shared" si="11"/>
        <v>0.0132</v>
      </c>
    </row>
    <row r="342" spans="1:7" ht="12.75" customHeight="1">
      <c r="A342" s="44"/>
      <c r="B342" s="44"/>
      <c r="C342" s="13" t="str">
        <f>C334</f>
        <v>пеленка</v>
      </c>
      <c r="D342" s="13" t="s">
        <v>117</v>
      </c>
      <c r="E342" s="2">
        <v>1</v>
      </c>
      <c r="F342" s="4">
        <f>F334</f>
        <v>0</v>
      </c>
      <c r="G342" s="10">
        <f t="shared" si="11"/>
        <v>0</v>
      </c>
    </row>
    <row r="343" spans="1:7" ht="12.75" customHeight="1">
      <c r="A343" s="46" t="s">
        <v>230</v>
      </c>
      <c r="B343" s="46"/>
      <c r="C343" s="46"/>
      <c r="D343" s="46"/>
      <c r="E343" s="46"/>
      <c r="F343" s="46"/>
      <c r="G343" s="3">
        <f>G337+G338+G339+G340+G341+G342</f>
        <v>0.5549999999999999</v>
      </c>
    </row>
    <row r="344" spans="1:7" ht="12.75" customHeight="1">
      <c r="A344" s="13" t="s">
        <v>224</v>
      </c>
      <c r="B344" s="45" t="s">
        <v>225</v>
      </c>
      <c r="C344" s="45"/>
      <c r="D344" s="45"/>
      <c r="E344" s="45"/>
      <c r="F344" s="45"/>
      <c r="G344" s="45"/>
    </row>
    <row r="345" spans="1:7" ht="12.75" customHeight="1">
      <c r="A345" s="42" t="s">
        <v>97</v>
      </c>
      <c r="B345" s="42" t="s">
        <v>7</v>
      </c>
      <c r="C345" s="13" t="s">
        <v>112</v>
      </c>
      <c r="D345" s="13" t="s">
        <v>115</v>
      </c>
      <c r="E345" s="2">
        <v>40</v>
      </c>
      <c r="F345" s="4">
        <f>F337</f>
        <v>0.00428</v>
      </c>
      <c r="G345" s="10">
        <f t="shared" si="11"/>
        <v>0.1712</v>
      </c>
    </row>
    <row r="346" spans="1:7" ht="12.75" customHeight="1">
      <c r="A346" s="43"/>
      <c r="B346" s="43"/>
      <c r="C346" s="13" t="s">
        <v>113</v>
      </c>
      <c r="D346" s="13" t="s">
        <v>116</v>
      </c>
      <c r="E346" s="2">
        <v>10</v>
      </c>
      <c r="F346" s="4">
        <f>F338</f>
        <v>0.0205</v>
      </c>
      <c r="G346" s="10">
        <f t="shared" si="11"/>
        <v>0.20500000000000002</v>
      </c>
    </row>
    <row r="347" spans="1:7" ht="12.75" customHeight="1">
      <c r="A347" s="43"/>
      <c r="B347" s="43"/>
      <c r="C347" s="13" t="s">
        <v>241</v>
      </c>
      <c r="D347" s="13" t="s">
        <v>115</v>
      </c>
      <c r="E347" s="2">
        <v>10</v>
      </c>
      <c r="F347" s="4">
        <f>F339</f>
        <v>0.01656</v>
      </c>
      <c r="G347" s="10">
        <f t="shared" si="11"/>
        <v>0.16559999999999997</v>
      </c>
    </row>
    <row r="348" spans="1:7" ht="12.75" customHeight="1">
      <c r="A348" s="43"/>
      <c r="B348" s="43"/>
      <c r="C348" s="13" t="s">
        <v>204</v>
      </c>
      <c r="D348" s="13" t="s">
        <v>117</v>
      </c>
      <c r="E348" s="2">
        <v>1</v>
      </c>
      <c r="F348" s="4">
        <f>F341</f>
        <v>0.0132</v>
      </c>
      <c r="G348" s="10">
        <f aca="true" t="shared" si="12" ref="G348:G356">F348*E348</f>
        <v>0.0132</v>
      </c>
    </row>
    <row r="349" spans="1:7" ht="12.75" customHeight="1">
      <c r="A349" s="44"/>
      <c r="B349" s="44"/>
      <c r="C349" s="13" t="str">
        <f>C342</f>
        <v>пеленка</v>
      </c>
      <c r="D349" s="13" t="s">
        <v>117</v>
      </c>
      <c r="E349" s="2">
        <v>1</v>
      </c>
      <c r="F349" s="4">
        <f>F342</f>
        <v>0</v>
      </c>
      <c r="G349" s="10">
        <f t="shared" si="12"/>
        <v>0</v>
      </c>
    </row>
    <row r="350" spans="1:7" ht="12.75" customHeight="1">
      <c r="A350" s="46" t="s">
        <v>230</v>
      </c>
      <c r="B350" s="46"/>
      <c r="C350" s="46"/>
      <c r="D350" s="46"/>
      <c r="E350" s="46"/>
      <c r="F350" s="46"/>
      <c r="G350" s="3">
        <f>G345+G346+G347+G348+G349</f>
        <v>0.5549999999999999</v>
      </c>
    </row>
    <row r="351" spans="1:7" ht="12.75" customHeight="1">
      <c r="A351" s="13" t="s">
        <v>226</v>
      </c>
      <c r="B351" s="45" t="s">
        <v>227</v>
      </c>
      <c r="C351" s="45"/>
      <c r="D351" s="45"/>
      <c r="E351" s="45"/>
      <c r="F351" s="45"/>
      <c r="G351" s="45"/>
    </row>
    <row r="352" spans="1:7" ht="12.75" customHeight="1">
      <c r="A352" s="42" t="s">
        <v>99</v>
      </c>
      <c r="B352" s="42" t="s">
        <v>7</v>
      </c>
      <c r="C352" s="13" t="s">
        <v>112</v>
      </c>
      <c r="D352" s="13" t="s">
        <v>115</v>
      </c>
      <c r="E352" s="2">
        <v>40</v>
      </c>
      <c r="F352" s="4">
        <f>F345</f>
        <v>0.00428</v>
      </c>
      <c r="G352" s="10">
        <f t="shared" si="12"/>
        <v>0.1712</v>
      </c>
    </row>
    <row r="353" spans="1:7" ht="12.75" customHeight="1">
      <c r="A353" s="43"/>
      <c r="B353" s="43"/>
      <c r="C353" s="13" t="s">
        <v>113</v>
      </c>
      <c r="D353" s="13" t="s">
        <v>116</v>
      </c>
      <c r="E353" s="2">
        <v>10</v>
      </c>
      <c r="F353" s="4">
        <f>F346</f>
        <v>0.0205</v>
      </c>
      <c r="G353" s="10">
        <f t="shared" si="12"/>
        <v>0.20500000000000002</v>
      </c>
    </row>
    <row r="354" spans="1:7" ht="12.75" customHeight="1">
      <c r="A354" s="43"/>
      <c r="B354" s="43"/>
      <c r="C354" s="13" t="s">
        <v>241</v>
      </c>
      <c r="D354" s="13" t="s">
        <v>115</v>
      </c>
      <c r="E354" s="2">
        <v>10</v>
      </c>
      <c r="F354" s="4">
        <f>F347</f>
        <v>0.01656</v>
      </c>
      <c r="G354" s="10">
        <f t="shared" si="12"/>
        <v>0.16559999999999997</v>
      </c>
    </row>
    <row r="355" spans="1:7" ht="12.75" customHeight="1">
      <c r="A355" s="43"/>
      <c r="B355" s="43"/>
      <c r="C355" s="13" t="s">
        <v>204</v>
      </c>
      <c r="D355" s="13" t="s">
        <v>117</v>
      </c>
      <c r="E355" s="2">
        <v>1</v>
      </c>
      <c r="F355" s="4">
        <f>F348</f>
        <v>0.0132</v>
      </c>
      <c r="G355" s="10">
        <f t="shared" si="12"/>
        <v>0.0132</v>
      </c>
    </row>
    <row r="356" spans="1:7" ht="12.75" customHeight="1">
      <c r="A356" s="44"/>
      <c r="B356" s="44"/>
      <c r="C356" s="13" t="str">
        <f>C349</f>
        <v>пеленка</v>
      </c>
      <c r="D356" s="13" t="s">
        <v>117</v>
      </c>
      <c r="E356" s="2">
        <v>1</v>
      </c>
      <c r="F356" s="4">
        <f>F349</f>
        <v>0</v>
      </c>
      <c r="G356" s="10">
        <f t="shared" si="12"/>
        <v>0</v>
      </c>
    </row>
    <row r="357" spans="1:7" ht="12.75" customHeight="1">
      <c r="A357" s="46" t="s">
        <v>230</v>
      </c>
      <c r="B357" s="46"/>
      <c r="C357" s="46"/>
      <c r="D357" s="46"/>
      <c r="E357" s="46"/>
      <c r="F357" s="46"/>
      <c r="G357" s="3">
        <f>G352+G353+G354+G355+G356</f>
        <v>0.5549999999999999</v>
      </c>
    </row>
  </sheetData>
  <sheetProtection/>
  <mergeCells count="201">
    <mergeCell ref="A319:A327"/>
    <mergeCell ref="A330:A334"/>
    <mergeCell ref="B203:G203"/>
    <mergeCell ref="A209:F209"/>
    <mergeCell ref="B210:G210"/>
    <mergeCell ref="A223:F223"/>
    <mergeCell ref="B224:G224"/>
    <mergeCell ref="B260:G260"/>
    <mergeCell ref="A225:A229"/>
    <mergeCell ref="A232:A236"/>
    <mergeCell ref="A237:F237"/>
    <mergeCell ref="A202:F202"/>
    <mergeCell ref="B189:G189"/>
    <mergeCell ref="A195:F195"/>
    <mergeCell ref="A197:A201"/>
    <mergeCell ref="B190:B194"/>
    <mergeCell ref="B197:B201"/>
    <mergeCell ref="B196:G196"/>
    <mergeCell ref="A145:F145"/>
    <mergeCell ref="B146:G146"/>
    <mergeCell ref="A152:F152"/>
    <mergeCell ref="B153:G153"/>
    <mergeCell ref="B154:G154"/>
    <mergeCell ref="A147:A151"/>
    <mergeCell ref="B147:B151"/>
    <mergeCell ref="A59:F59"/>
    <mergeCell ref="B67:G67"/>
    <mergeCell ref="A51:F51"/>
    <mergeCell ref="B52:G52"/>
    <mergeCell ref="A73:F73"/>
    <mergeCell ref="B110:G110"/>
    <mergeCell ref="B74:G74"/>
    <mergeCell ref="A80:F80"/>
    <mergeCell ref="A88:F88"/>
    <mergeCell ref="A66:F66"/>
    <mergeCell ref="B24:G24"/>
    <mergeCell ref="A30:F30"/>
    <mergeCell ref="B31:G31"/>
    <mergeCell ref="B38:G38"/>
    <mergeCell ref="B60:G60"/>
    <mergeCell ref="A9:F9"/>
    <mergeCell ref="B10:G10"/>
    <mergeCell ref="A16:F16"/>
    <mergeCell ref="B17:G17"/>
    <mergeCell ref="A23:F23"/>
    <mergeCell ref="A44:F44"/>
    <mergeCell ref="B45:G45"/>
    <mergeCell ref="A46:A50"/>
    <mergeCell ref="A54:A58"/>
    <mergeCell ref="B54:B58"/>
    <mergeCell ref="A37:F37"/>
    <mergeCell ref="B53:G53"/>
    <mergeCell ref="B103:G103"/>
    <mergeCell ref="A109:F109"/>
    <mergeCell ref="B81:G81"/>
    <mergeCell ref="B89:G89"/>
    <mergeCell ref="A95:F95"/>
    <mergeCell ref="B96:G96"/>
    <mergeCell ref="A102:F102"/>
    <mergeCell ref="A104:A108"/>
    <mergeCell ref="B104:B108"/>
    <mergeCell ref="B175:G175"/>
    <mergeCell ref="A160:F160"/>
    <mergeCell ref="B161:G161"/>
    <mergeCell ref="A167:F167"/>
    <mergeCell ref="B168:G168"/>
    <mergeCell ref="A181:F181"/>
    <mergeCell ref="B169:B173"/>
    <mergeCell ref="B176:B180"/>
    <mergeCell ref="B182:G182"/>
    <mergeCell ref="A245:F245"/>
    <mergeCell ref="A266:F266"/>
    <mergeCell ref="B246:G246"/>
    <mergeCell ref="A252:F252"/>
    <mergeCell ref="B253:G253"/>
    <mergeCell ref="A259:F259"/>
    <mergeCell ref="A204:A208"/>
    <mergeCell ref="A211:A215"/>
    <mergeCell ref="A218:A222"/>
    <mergeCell ref="A357:F357"/>
    <mergeCell ref="B351:G351"/>
    <mergeCell ref="B318:G318"/>
    <mergeCell ref="B304:G304"/>
    <mergeCell ref="A310:F310"/>
    <mergeCell ref="A280:F280"/>
    <mergeCell ref="B336:G336"/>
    <mergeCell ref="B290:G290"/>
    <mergeCell ref="A296:F296"/>
    <mergeCell ref="A343:F343"/>
    <mergeCell ref="B1:G1"/>
    <mergeCell ref="B2:G2"/>
    <mergeCell ref="B3:G3"/>
    <mergeCell ref="A328:F328"/>
    <mergeCell ref="A117:F117"/>
    <mergeCell ref="B311:G311"/>
    <mergeCell ref="A317:F317"/>
    <mergeCell ref="A273:F273"/>
    <mergeCell ref="B274:G274"/>
    <mergeCell ref="B238:G238"/>
    <mergeCell ref="A4:A8"/>
    <mergeCell ref="A11:A15"/>
    <mergeCell ref="A18:A22"/>
    <mergeCell ref="A25:A29"/>
    <mergeCell ref="A32:A36"/>
    <mergeCell ref="A39:A43"/>
    <mergeCell ref="A61:A65"/>
    <mergeCell ref="A68:A72"/>
    <mergeCell ref="A75:A79"/>
    <mergeCell ref="A82:A87"/>
    <mergeCell ref="A90:A94"/>
    <mergeCell ref="A97:A101"/>
    <mergeCell ref="A111:A116"/>
    <mergeCell ref="A119:A123"/>
    <mergeCell ref="A126:A130"/>
    <mergeCell ref="A133:A137"/>
    <mergeCell ref="A140:A144"/>
    <mergeCell ref="A138:F138"/>
    <mergeCell ref="B139:G139"/>
    <mergeCell ref="B118:G118"/>
    <mergeCell ref="A124:F124"/>
    <mergeCell ref="B111:B116"/>
    <mergeCell ref="A155:A159"/>
    <mergeCell ref="A162:A166"/>
    <mergeCell ref="A169:A173"/>
    <mergeCell ref="A176:A180"/>
    <mergeCell ref="A183:A187"/>
    <mergeCell ref="A190:A194"/>
    <mergeCell ref="A174:F174"/>
    <mergeCell ref="A188:F188"/>
    <mergeCell ref="B155:B159"/>
    <mergeCell ref="B162:B166"/>
    <mergeCell ref="B268:B272"/>
    <mergeCell ref="A247:A251"/>
    <mergeCell ref="A254:A258"/>
    <mergeCell ref="A261:A265"/>
    <mergeCell ref="B240:B244"/>
    <mergeCell ref="B239:G239"/>
    <mergeCell ref="B247:B251"/>
    <mergeCell ref="B254:B258"/>
    <mergeCell ref="B261:B265"/>
    <mergeCell ref="A240:A244"/>
    <mergeCell ref="A282:A288"/>
    <mergeCell ref="A291:A295"/>
    <mergeCell ref="A298:A302"/>
    <mergeCell ref="A305:A309"/>
    <mergeCell ref="A289:F289"/>
    <mergeCell ref="B297:G297"/>
    <mergeCell ref="A303:F303"/>
    <mergeCell ref="A345:A349"/>
    <mergeCell ref="A352:A356"/>
    <mergeCell ref="B4:B8"/>
    <mergeCell ref="B11:B15"/>
    <mergeCell ref="B18:B22"/>
    <mergeCell ref="B25:B29"/>
    <mergeCell ref="B32:B36"/>
    <mergeCell ref="B39:B43"/>
    <mergeCell ref="B46:B50"/>
    <mergeCell ref="A268:A272"/>
    <mergeCell ref="B61:B65"/>
    <mergeCell ref="B68:B72"/>
    <mergeCell ref="B75:B79"/>
    <mergeCell ref="B82:B87"/>
    <mergeCell ref="B90:B94"/>
    <mergeCell ref="B97:B101"/>
    <mergeCell ref="B119:B123"/>
    <mergeCell ref="B126:B130"/>
    <mergeCell ref="B133:B137"/>
    <mergeCell ref="B140:B144"/>
    <mergeCell ref="B132:G132"/>
    <mergeCell ref="B125:G125"/>
    <mergeCell ref="A131:F131"/>
    <mergeCell ref="B183:B187"/>
    <mergeCell ref="B204:B208"/>
    <mergeCell ref="B211:B215"/>
    <mergeCell ref="B218:B222"/>
    <mergeCell ref="B225:B229"/>
    <mergeCell ref="B232:B236"/>
    <mergeCell ref="A230:F230"/>
    <mergeCell ref="A216:F216"/>
    <mergeCell ref="B217:G217"/>
    <mergeCell ref="B231:G231"/>
    <mergeCell ref="B275:B279"/>
    <mergeCell ref="B282:B288"/>
    <mergeCell ref="B267:G267"/>
    <mergeCell ref="B337:B342"/>
    <mergeCell ref="B281:G281"/>
    <mergeCell ref="B329:G329"/>
    <mergeCell ref="A335:F335"/>
    <mergeCell ref="A312:A316"/>
    <mergeCell ref="A337:A342"/>
    <mergeCell ref="A275:A279"/>
    <mergeCell ref="B345:B349"/>
    <mergeCell ref="B352:B356"/>
    <mergeCell ref="B291:B295"/>
    <mergeCell ref="B298:B302"/>
    <mergeCell ref="B305:B309"/>
    <mergeCell ref="B312:B316"/>
    <mergeCell ref="B319:B327"/>
    <mergeCell ref="B330:B334"/>
    <mergeCell ref="B344:G344"/>
    <mergeCell ref="A350:F35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Ilya Kovalenko</cp:lastModifiedBy>
  <cp:lastPrinted>2023-03-06T13:09:05Z</cp:lastPrinted>
  <dcterms:created xsi:type="dcterms:W3CDTF">2010-05-18T08:43:55Z</dcterms:created>
  <dcterms:modified xsi:type="dcterms:W3CDTF">2024-02-19T05:26:59Z</dcterms:modified>
  <cp:category/>
  <cp:version/>
  <cp:contentType/>
  <cp:contentStatus/>
</cp:coreProperties>
</file>