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05" windowHeight="7995" activeTab="0"/>
  </bookViews>
  <sheets>
    <sheet name="Прейскурант для иност.граждан" sheetId="1" r:id="rId1"/>
    <sheet name="Лист1" sheetId="2" state="hidden" r:id="rId2"/>
    <sheet name="мед-ты" sheetId="3" state="hidden" r:id="rId3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<sst xmlns="http://schemas.openxmlformats.org/spreadsheetml/2006/main" count="157" uniqueCount="109">
  <si>
    <t>№ п/п</t>
  </si>
  <si>
    <t>Единица измерения</t>
  </si>
  <si>
    <t>П Р Е Й С К У Р А Н Т</t>
  </si>
  <si>
    <t>исследование</t>
  </si>
  <si>
    <t>1.</t>
  </si>
  <si>
    <t>Лучевая диагностика:</t>
  </si>
  <si>
    <t>1.1.</t>
  </si>
  <si>
    <t>Рентгенологические исследования:</t>
  </si>
  <si>
    <t>1.1.1.</t>
  </si>
  <si>
    <t>Рентгенологические исследования органов грудной полости:</t>
  </si>
  <si>
    <t>1.1.1.1.</t>
  </si>
  <si>
    <t>Рентгеноскопия  органов грудной полости</t>
  </si>
  <si>
    <t>1.1.1.2.</t>
  </si>
  <si>
    <t>Рентгенография (обзорной) грудной полости:</t>
  </si>
  <si>
    <t>1.1.1.2.1.</t>
  </si>
  <si>
    <t>в одной проекции</t>
  </si>
  <si>
    <t>1.1.1.2.2.</t>
  </si>
  <si>
    <t>в двух проекциях</t>
  </si>
  <si>
    <t>1.1.1.7.</t>
  </si>
  <si>
    <t>Флюорография  профилактическая:</t>
  </si>
  <si>
    <t>1.1.1.7.1.</t>
  </si>
  <si>
    <t>1.1.1.7.2.</t>
  </si>
  <si>
    <t>в  двух проекциях</t>
  </si>
  <si>
    <t>1.1.1.8.</t>
  </si>
  <si>
    <t>Флюорография диагностическая</t>
  </si>
  <si>
    <t>1.1.1.8.1.</t>
  </si>
  <si>
    <t>1.1.1.8.2.</t>
  </si>
  <si>
    <t xml:space="preserve"> в двух проекциях</t>
  </si>
  <si>
    <t>1.1.1.9.</t>
  </si>
  <si>
    <t>Анализ флюорограммы врачом</t>
  </si>
  <si>
    <t>1.1.2.</t>
  </si>
  <si>
    <t>Рентгенологические исследования органов брюшной полости (органов пищеварения):</t>
  </si>
  <si>
    <t>1.1.2.2.</t>
  </si>
  <si>
    <t>Рентгеноскопия (обзорная) брюшной полости</t>
  </si>
  <si>
    <t>1.1.2.3.</t>
  </si>
  <si>
    <t>Рентгенография (обзорная) брюшной полости</t>
  </si>
  <si>
    <t>1.1.2.4.</t>
  </si>
  <si>
    <t>Самостоятельная рентгеноскопия и рентгенография пищевода</t>
  </si>
  <si>
    <t>1.1.2.5.</t>
  </si>
  <si>
    <t>Рентгеноскопия и рентгенография желудка по традиционной методике</t>
  </si>
  <si>
    <t>1.1.2.9.</t>
  </si>
  <si>
    <t>Холангиография интраоперационная</t>
  </si>
  <si>
    <t>1.1.2.11.</t>
  </si>
  <si>
    <t>Ирригоскопия</t>
  </si>
  <si>
    <t>1.1.2.12.</t>
  </si>
  <si>
    <t>Ирригоскопия с двойным контрастированием</t>
  </si>
  <si>
    <t>1.1.3.</t>
  </si>
  <si>
    <t>Рентгенологические исследования костно-суставной системы:</t>
  </si>
  <si>
    <t>1.1.3.1.</t>
  </si>
  <si>
    <t>Рентгенография отдела позвоночника:</t>
  </si>
  <si>
    <t>1.1.3.1.1.</t>
  </si>
  <si>
    <t>1.1.3.1.2.</t>
  </si>
  <si>
    <t>1.1.3.2.</t>
  </si>
  <si>
    <t>Рентгенография периферических отделов скелета:</t>
  </si>
  <si>
    <t>1.1.3.2.1.</t>
  </si>
  <si>
    <t>1.1.3.2.2.</t>
  </si>
  <si>
    <t>1.1.3.3.</t>
  </si>
  <si>
    <t>Рентгенография черепа:</t>
  </si>
  <si>
    <t>1.1.3.3.1.</t>
  </si>
  <si>
    <t>1.1.3.3.2.</t>
  </si>
  <si>
    <t>1.1.3.4.</t>
  </si>
  <si>
    <t>Рентгенография придаточных пазух носа</t>
  </si>
  <si>
    <t>1.1.3.5.</t>
  </si>
  <si>
    <t>Рентгенография  височно-челюстного сустава</t>
  </si>
  <si>
    <t>1.1.3.6.</t>
  </si>
  <si>
    <t>Рентгенография нижней челюсти (в одной проекции)</t>
  </si>
  <si>
    <t>1.1.3.7.</t>
  </si>
  <si>
    <t>Рентгеноскопия костей носа</t>
  </si>
  <si>
    <t>1.1.3.8.</t>
  </si>
  <si>
    <t>Рентгенография зубов</t>
  </si>
  <si>
    <t>1.1.3.10.</t>
  </si>
  <si>
    <t>Рентгенография височной кости</t>
  </si>
  <si>
    <t>1.1.3.11.</t>
  </si>
  <si>
    <t>Рентгенография ключицы</t>
  </si>
  <si>
    <t>1.1.3.12.</t>
  </si>
  <si>
    <t>Рентгенография лопатки в двух проекциях</t>
  </si>
  <si>
    <t>1.1.3.13.</t>
  </si>
  <si>
    <t>Рентгенография ребер</t>
  </si>
  <si>
    <t>1.1.3.14.</t>
  </si>
  <si>
    <t>Рентгенография грудины</t>
  </si>
  <si>
    <t>1.1.3.17</t>
  </si>
  <si>
    <t>Рентгенография костей таза</t>
  </si>
  <si>
    <t>Наименование платной медицинской услуги</t>
  </si>
  <si>
    <t>Тариф утвержденный (рубли)</t>
  </si>
  <si>
    <t>Стоимость лекарственных средств и изделий медицинского назначения</t>
  </si>
  <si>
    <t>1.1.4.3.</t>
  </si>
  <si>
    <t>1.1.4.4.</t>
  </si>
  <si>
    <t>1.1.4.5.</t>
  </si>
  <si>
    <t>экскреторная урография</t>
  </si>
  <si>
    <t>уретрография</t>
  </si>
  <si>
    <t>ретроградная цистография</t>
  </si>
  <si>
    <t>метросальпингография</t>
  </si>
  <si>
    <t>1.1.3.8</t>
  </si>
  <si>
    <t>рентгенплёнка</t>
  </si>
  <si>
    <t>шт.</t>
  </si>
  <si>
    <t>л</t>
  </si>
  <si>
    <t>проявитель</t>
  </si>
  <si>
    <t>фиксаж</t>
  </si>
  <si>
    <t>дезсредство</t>
  </si>
  <si>
    <t>мл</t>
  </si>
  <si>
    <t>вата</t>
  </si>
  <si>
    <t>г</t>
  </si>
  <si>
    <t>Нормы расходов</t>
  </si>
  <si>
    <t>Итого</t>
  </si>
  <si>
    <t>х</t>
  </si>
  <si>
    <t>Код услуги ЕРИП</t>
  </si>
  <si>
    <t>об уровне тарифов на платные медицинские услуги в случае их изменения по разделу "Инструментальная диагностика -лучевая диагностика" для иностранных граждан</t>
  </si>
  <si>
    <t>Тариф с учетом стоимости лекарственных средств и изделий медицинского назначения</t>
  </si>
  <si>
    <t>Тариф с учетом увеличения на 5%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</si>
</sst>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%"/>
    <numFmt numFmtId="173" formatCode="0.0%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"/>
    <numFmt numFmtId="180" formatCode="0.000"/>
    <numFmt numFmtId="181" formatCode="0.0000000"/>
    <numFmt numFmtId="182" formatCode="0.00000000"/>
    <numFmt numFmtId="183" formatCode="0.000000000"/>
    <numFmt numFmtId="184" formatCode="0.000000"/>
    <numFmt numFmtId="185" formatCode="0.00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2"/>
      <color indexed="8"/>
      <name val="Calibri"/>
      <family val="2"/>
    </font>
    <font>
      <b/>
      <i/>
      <sz val="12"/>
      <color indexed="8"/>
      <name val="Times New Roman"/>
      <family val="1"/>
    </font>
    <font>
      <i/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theme="1"/>
      <name val="Calibri"/>
      <family val="2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Calibri"/>
      <family val="2"/>
    </font>
    <font>
      <b/>
      <i/>
      <sz val="12"/>
      <color theme="1"/>
      <name val="Times New Roman"/>
      <family val="1"/>
    </font>
    <font>
      <i/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2" fontId="48" fillId="0" borderId="10" xfId="0" applyNumberFormat="1" applyFont="1" applyBorder="1" applyAlignment="1">
      <alignment horizontal="center" vertical="center"/>
    </xf>
    <xf numFmtId="179" fontId="47" fillId="0" borderId="10" xfId="0" applyNumberFormat="1" applyFont="1" applyBorder="1" applyAlignment="1">
      <alignment horizontal="center" vertical="center"/>
    </xf>
    <xf numFmtId="0" fontId="49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49" fillId="0" borderId="0" xfId="0" applyFont="1" applyAlignment="1">
      <alignment/>
    </xf>
    <xf numFmtId="0" fontId="49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2" fontId="50" fillId="0" borderId="10" xfId="0" applyNumberFormat="1" applyFont="1" applyBorder="1" applyAlignment="1">
      <alignment horizontal="center" vertical="center" wrapText="1"/>
    </xf>
    <xf numFmtId="2" fontId="49" fillId="0" borderId="10" xfId="0" applyNumberFormat="1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2" fontId="49" fillId="0" borderId="10" xfId="0" applyNumberFormat="1" applyFont="1" applyFill="1" applyBorder="1" applyAlignment="1">
      <alignment horizontal="center" vertical="center" wrapText="1"/>
    </xf>
    <xf numFmtId="1" fontId="49" fillId="0" borderId="0" xfId="0" applyNumberFormat="1" applyFont="1" applyAlignment="1">
      <alignment wrapText="1"/>
    </xf>
    <xf numFmtId="0" fontId="51" fillId="0" borderId="0" xfId="0" applyFont="1" applyAlignment="1">
      <alignment/>
    </xf>
    <xf numFmtId="1" fontId="49" fillId="0" borderId="10" xfId="0" applyNumberFormat="1" applyFont="1" applyBorder="1" applyAlignment="1">
      <alignment horizontal="center" vertical="center" wrapText="1"/>
    </xf>
    <xf numFmtId="2" fontId="50" fillId="0" borderId="10" xfId="0" applyNumberFormat="1" applyFont="1" applyBorder="1" applyAlignment="1">
      <alignment horizontal="center" vertical="center" wrapText="1"/>
    </xf>
    <xf numFmtId="2" fontId="49" fillId="0" borderId="10" xfId="0" applyNumberFormat="1" applyFont="1" applyBorder="1" applyAlignment="1">
      <alignment horizontal="center" vertical="center" wrapText="1"/>
    </xf>
    <xf numFmtId="2" fontId="50" fillId="0" borderId="10" xfId="0" applyNumberFormat="1" applyFont="1" applyBorder="1" applyAlignment="1">
      <alignment horizontal="center" vertical="center" wrapText="1"/>
    </xf>
    <xf numFmtId="2" fontId="50" fillId="0" borderId="10" xfId="0" applyNumberFormat="1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1" fillId="0" borderId="0" xfId="0" applyFont="1" applyAlignment="1">
      <alignment/>
    </xf>
    <xf numFmtId="0" fontId="52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/>
    </xf>
    <xf numFmtId="0" fontId="53" fillId="0" borderId="12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53" fillId="0" borderId="10" xfId="0" applyFont="1" applyBorder="1" applyAlignment="1">
      <alignment horizontal="center" vertical="center" wrapText="1"/>
    </xf>
    <xf numFmtId="1" fontId="53" fillId="0" borderId="12" xfId="0" applyNumberFormat="1" applyFont="1" applyBorder="1" applyAlignment="1">
      <alignment horizontal="center" vertical="center" wrapText="1"/>
    </xf>
    <xf numFmtId="1" fontId="53" fillId="0" borderId="13" xfId="0" applyNumberFormat="1" applyFont="1" applyBorder="1" applyAlignment="1">
      <alignment horizontal="center" vertical="center" wrapText="1"/>
    </xf>
    <xf numFmtId="2" fontId="50" fillId="0" borderId="10" xfId="0" applyNumberFormat="1" applyFont="1" applyBorder="1" applyAlignment="1">
      <alignment horizontal="center" vertical="center" wrapText="1"/>
    </xf>
    <xf numFmtId="1" fontId="53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1" fillId="0" borderId="0" xfId="0" applyFont="1" applyAlignment="1">
      <alignment horizontal="left" vertical="center" wrapText="1"/>
    </xf>
    <xf numFmtId="0" fontId="50" fillId="0" borderId="10" xfId="0" applyFont="1" applyBorder="1" applyAlignment="1">
      <alignment horizontal="center" vertical="center" wrapText="1"/>
    </xf>
    <xf numFmtId="2" fontId="49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/>
    </xf>
    <xf numFmtId="0" fontId="47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zoomScalePageLayoutView="0" workbookViewId="0" topLeftCell="A16">
      <selection activeCell="K13" sqref="K13"/>
    </sheetView>
  </sheetViews>
  <sheetFormatPr defaultColWidth="9.140625" defaultRowHeight="15"/>
  <cols>
    <col min="1" max="1" width="7.7109375" style="16" customWidth="1"/>
    <col min="2" max="2" width="10.7109375" style="16" customWidth="1"/>
    <col min="3" max="3" width="54.8515625" style="16" customWidth="1"/>
    <col min="4" max="4" width="15.7109375" style="16" customWidth="1"/>
    <col min="5" max="5" width="12.140625" style="16" hidden="1" customWidth="1"/>
    <col min="6" max="6" width="11.57421875" style="16" hidden="1" customWidth="1"/>
    <col min="7" max="7" width="13.28125" style="16" hidden="1" customWidth="1"/>
    <col min="8" max="8" width="13.7109375" style="16" customWidth="1"/>
    <col min="9" max="11" width="15.7109375" style="16" customWidth="1"/>
    <col min="12" max="15" width="15.7109375" style="0" customWidth="1"/>
  </cols>
  <sheetData>
    <row r="1" spans="1:8" ht="15" customHeight="1">
      <c r="A1" s="8"/>
      <c r="B1" s="7"/>
      <c r="C1" s="7"/>
      <c r="D1" s="7"/>
      <c r="E1" s="29"/>
      <c r="F1" s="29"/>
      <c r="G1" s="29"/>
      <c r="H1" s="29"/>
    </row>
    <row r="2" spans="1:8" ht="15" customHeight="1">
      <c r="A2" s="8"/>
      <c r="B2" s="7"/>
      <c r="C2" s="7"/>
      <c r="D2" s="7"/>
      <c r="E2" s="28"/>
      <c r="F2" s="28"/>
      <c r="G2" s="28"/>
      <c r="H2" s="28"/>
    </row>
    <row r="3" spans="1:8" ht="15" customHeight="1">
      <c r="A3" s="8"/>
      <c r="B3" s="7"/>
      <c r="C3" s="7"/>
      <c r="D3" s="7"/>
      <c r="E3" s="28"/>
      <c r="F3" s="28"/>
      <c r="G3" s="28"/>
      <c r="H3" s="28"/>
    </row>
    <row r="4" spans="1:8" ht="15" customHeight="1">
      <c r="A4" s="8"/>
      <c r="B4" s="7"/>
      <c r="C4" s="7"/>
      <c r="D4" s="7"/>
      <c r="E4" s="35"/>
      <c r="F4" s="28"/>
      <c r="G4" s="36"/>
      <c r="H4" s="36"/>
    </row>
    <row r="5" spans="1:8" ht="15" customHeight="1">
      <c r="A5" s="22" t="s">
        <v>2</v>
      </c>
      <c r="B5" s="23"/>
      <c r="C5" s="23"/>
      <c r="D5" s="23"/>
      <c r="E5" s="23"/>
      <c r="F5" s="23"/>
      <c r="G5" s="23"/>
      <c r="H5" s="23"/>
    </row>
    <row r="6" spans="1:8" ht="48.75" customHeight="1">
      <c r="A6" s="24" t="s">
        <v>106</v>
      </c>
      <c r="B6" s="25"/>
      <c r="C6" s="25"/>
      <c r="D6" s="25"/>
      <c r="E6" s="25"/>
      <c r="F6" s="25"/>
      <c r="G6" s="25"/>
      <c r="H6" s="25"/>
    </row>
    <row r="7" spans="1:8" ht="39.75" customHeight="1">
      <c r="A7" s="30" t="s">
        <v>105</v>
      </c>
      <c r="B7" s="30" t="s">
        <v>0</v>
      </c>
      <c r="C7" s="30" t="s">
        <v>82</v>
      </c>
      <c r="D7" s="30" t="s">
        <v>1</v>
      </c>
      <c r="E7" s="34" t="s">
        <v>83</v>
      </c>
      <c r="F7" s="31" t="s">
        <v>108</v>
      </c>
      <c r="G7" s="34" t="s">
        <v>84</v>
      </c>
      <c r="H7" s="26" t="s">
        <v>107</v>
      </c>
    </row>
    <row r="8" spans="1:8" ht="39.75" customHeight="1">
      <c r="A8" s="30"/>
      <c r="B8" s="30"/>
      <c r="C8" s="30"/>
      <c r="D8" s="30"/>
      <c r="E8" s="34"/>
      <c r="F8" s="32"/>
      <c r="G8" s="34"/>
      <c r="H8" s="27"/>
    </row>
    <row r="9" spans="1:8" ht="15.75">
      <c r="A9" s="9"/>
      <c r="B9" s="10" t="s">
        <v>4</v>
      </c>
      <c r="C9" s="37" t="s">
        <v>5</v>
      </c>
      <c r="D9" s="37"/>
      <c r="E9" s="37"/>
      <c r="F9" s="37"/>
      <c r="G9" s="37"/>
      <c r="H9" s="37"/>
    </row>
    <row r="10" spans="1:8" ht="15" customHeight="1">
      <c r="A10" s="9"/>
      <c r="B10" s="10" t="s">
        <v>6</v>
      </c>
      <c r="C10" s="37" t="s">
        <v>7</v>
      </c>
      <c r="D10" s="37"/>
      <c r="E10" s="37"/>
      <c r="F10" s="37"/>
      <c r="G10" s="37"/>
      <c r="H10" s="37"/>
    </row>
    <row r="11" spans="1:8" ht="15.75">
      <c r="A11" s="9"/>
      <c r="B11" s="10" t="s">
        <v>8</v>
      </c>
      <c r="C11" s="37" t="s">
        <v>9</v>
      </c>
      <c r="D11" s="37"/>
      <c r="E11" s="37"/>
      <c r="F11" s="37"/>
      <c r="G11" s="39"/>
      <c r="H11" s="39"/>
    </row>
    <row r="12" spans="1:8" ht="15.75">
      <c r="A12" s="9">
        <v>10401</v>
      </c>
      <c r="B12" s="10" t="s">
        <v>10</v>
      </c>
      <c r="C12" s="11" t="s">
        <v>11</v>
      </c>
      <c r="D12" s="11" t="s">
        <v>3</v>
      </c>
      <c r="E12" s="11">
        <v>7.68</v>
      </c>
      <c r="F12" s="18">
        <f>(E12*5%)+E12</f>
        <v>8.064</v>
      </c>
      <c r="G12" s="17"/>
      <c r="H12" s="12">
        <f>F12+G12</f>
        <v>8.064</v>
      </c>
    </row>
    <row r="13" spans="1:8" ht="15" customHeight="1">
      <c r="A13" s="9"/>
      <c r="B13" s="10" t="s">
        <v>12</v>
      </c>
      <c r="C13" s="33" t="s">
        <v>13</v>
      </c>
      <c r="D13" s="33"/>
      <c r="E13" s="33"/>
      <c r="F13" s="33"/>
      <c r="G13" s="33"/>
      <c r="H13" s="33"/>
    </row>
    <row r="14" spans="1:8" ht="15.75">
      <c r="A14" s="9">
        <v>10402</v>
      </c>
      <c r="B14" s="10" t="s">
        <v>14</v>
      </c>
      <c r="C14" s="11" t="s">
        <v>15</v>
      </c>
      <c r="D14" s="11" t="s">
        <v>3</v>
      </c>
      <c r="E14" s="11">
        <v>6.86</v>
      </c>
      <c r="F14" s="20">
        <f>(E14*5%)+E14</f>
        <v>7.203</v>
      </c>
      <c r="G14" s="17"/>
      <c r="H14" s="12">
        <f>F14+G14</f>
        <v>7.203</v>
      </c>
    </row>
    <row r="15" spans="1:8" ht="15.75">
      <c r="A15" s="9">
        <v>10403</v>
      </c>
      <c r="B15" s="10" t="s">
        <v>16</v>
      </c>
      <c r="C15" s="11" t="s">
        <v>17</v>
      </c>
      <c r="D15" s="11" t="s">
        <v>3</v>
      </c>
      <c r="E15" s="11">
        <v>10.31</v>
      </c>
      <c r="F15" s="21">
        <f>(E15*5%)+E15</f>
        <v>10.8255</v>
      </c>
      <c r="G15" s="17"/>
      <c r="H15" s="12">
        <f>F15+G15</f>
        <v>10.8255</v>
      </c>
    </row>
    <row r="16" spans="1:8" ht="15" customHeight="1">
      <c r="A16" s="9"/>
      <c r="B16" s="10" t="s">
        <v>18</v>
      </c>
      <c r="C16" s="33" t="s">
        <v>19</v>
      </c>
      <c r="D16" s="33"/>
      <c r="E16" s="33"/>
      <c r="F16" s="33"/>
      <c r="G16" s="33"/>
      <c r="H16" s="33"/>
    </row>
    <row r="17" spans="1:8" ht="15.75">
      <c r="A17" s="9">
        <v>10404</v>
      </c>
      <c r="B17" s="10" t="s">
        <v>20</v>
      </c>
      <c r="C17" s="11" t="s">
        <v>15</v>
      </c>
      <c r="D17" s="11" t="s">
        <v>3</v>
      </c>
      <c r="E17" s="11">
        <v>3.66</v>
      </c>
      <c r="F17" s="20">
        <f>(E17*5%)+E17</f>
        <v>3.843</v>
      </c>
      <c r="G17" s="17"/>
      <c r="H17" s="12">
        <f>F17+G17</f>
        <v>3.843</v>
      </c>
    </row>
    <row r="18" spans="1:8" ht="15.75">
      <c r="A18" s="9">
        <v>10405</v>
      </c>
      <c r="B18" s="10" t="s">
        <v>21</v>
      </c>
      <c r="C18" s="11" t="s">
        <v>22</v>
      </c>
      <c r="D18" s="11" t="s">
        <v>3</v>
      </c>
      <c r="E18" s="11">
        <v>6.11</v>
      </c>
      <c r="F18" s="21">
        <f>(E18*5%)+E18</f>
        <v>6.415500000000001</v>
      </c>
      <c r="G18" s="17"/>
      <c r="H18" s="19">
        <f>F18+G18</f>
        <v>6.415500000000001</v>
      </c>
    </row>
    <row r="19" spans="1:8" ht="15" customHeight="1">
      <c r="A19" s="9"/>
      <c r="B19" s="10" t="s">
        <v>23</v>
      </c>
      <c r="C19" s="33" t="s">
        <v>24</v>
      </c>
      <c r="D19" s="33"/>
      <c r="E19" s="33"/>
      <c r="F19" s="33"/>
      <c r="G19" s="33"/>
      <c r="H19" s="33"/>
    </row>
    <row r="20" spans="1:8" ht="15.75">
      <c r="A20" s="9">
        <v>10406</v>
      </c>
      <c r="B20" s="10" t="s">
        <v>25</v>
      </c>
      <c r="C20" s="11" t="s">
        <v>15</v>
      </c>
      <c r="D20" s="11" t="s">
        <v>3</v>
      </c>
      <c r="E20" s="11">
        <v>4.88</v>
      </c>
      <c r="F20" s="20">
        <f>(E20*5%)+E20</f>
        <v>5.124</v>
      </c>
      <c r="G20" s="17"/>
      <c r="H20" s="12">
        <f>F20+G20</f>
        <v>5.124</v>
      </c>
    </row>
    <row r="21" spans="1:8" ht="15.75">
      <c r="A21" s="9">
        <v>10407</v>
      </c>
      <c r="B21" s="10" t="s">
        <v>26</v>
      </c>
      <c r="C21" s="11" t="s">
        <v>27</v>
      </c>
      <c r="D21" s="11" t="s">
        <v>3</v>
      </c>
      <c r="E21" s="11">
        <v>7.31</v>
      </c>
      <c r="F21" s="21">
        <f>(E21*5%)+E21</f>
        <v>7.6754999999999995</v>
      </c>
      <c r="G21" s="17"/>
      <c r="H21" s="19">
        <f>F21+G21</f>
        <v>7.6754999999999995</v>
      </c>
    </row>
    <row r="22" spans="1:8" ht="15.75">
      <c r="A22" s="9">
        <v>10408</v>
      </c>
      <c r="B22" s="10" t="s">
        <v>28</v>
      </c>
      <c r="C22" s="11" t="s">
        <v>29</v>
      </c>
      <c r="D22" s="11" t="s">
        <v>3</v>
      </c>
      <c r="E22" s="11">
        <v>0.8</v>
      </c>
      <c r="F22" s="21">
        <f>(E22*5%)+E22</f>
        <v>0.8400000000000001</v>
      </c>
      <c r="G22" s="17"/>
      <c r="H22" s="19">
        <f>F22+G22</f>
        <v>0.8400000000000001</v>
      </c>
    </row>
    <row r="23" spans="1:8" ht="15" customHeight="1">
      <c r="A23" s="9"/>
      <c r="B23" s="10" t="s">
        <v>30</v>
      </c>
      <c r="C23" s="37" t="s">
        <v>31</v>
      </c>
      <c r="D23" s="37"/>
      <c r="E23" s="37"/>
      <c r="F23" s="37"/>
      <c r="G23" s="37"/>
      <c r="H23" s="37"/>
    </row>
    <row r="24" spans="1:8" ht="15.75">
      <c r="A24" s="9">
        <v>10409</v>
      </c>
      <c r="B24" s="10" t="s">
        <v>32</v>
      </c>
      <c r="C24" s="11" t="s">
        <v>33</v>
      </c>
      <c r="D24" s="11" t="s">
        <v>3</v>
      </c>
      <c r="E24" s="11">
        <v>12.16</v>
      </c>
      <c r="F24" s="20">
        <f>(E24*5%)+E24</f>
        <v>12.768</v>
      </c>
      <c r="G24" s="17"/>
      <c r="H24" s="12">
        <f>F24+G24</f>
        <v>12.768</v>
      </c>
    </row>
    <row r="25" spans="1:8" ht="15.75">
      <c r="A25" s="9">
        <v>10410</v>
      </c>
      <c r="B25" s="10" t="s">
        <v>34</v>
      </c>
      <c r="C25" s="11" t="s">
        <v>35</v>
      </c>
      <c r="D25" s="11" t="s">
        <v>3</v>
      </c>
      <c r="E25" s="11">
        <v>11.54</v>
      </c>
      <c r="F25" s="21">
        <f aca="true" t="shared" si="0" ref="F25:F30">(E25*5%)+E25</f>
        <v>12.116999999999999</v>
      </c>
      <c r="G25" s="17"/>
      <c r="H25" s="19">
        <f aca="true" t="shared" si="1" ref="H25:H30">F25+G25</f>
        <v>12.116999999999999</v>
      </c>
    </row>
    <row r="26" spans="1:8" ht="31.5">
      <c r="A26" s="9">
        <v>10411</v>
      </c>
      <c r="B26" s="10" t="s">
        <v>36</v>
      </c>
      <c r="C26" s="11" t="s">
        <v>37</v>
      </c>
      <c r="D26" s="11" t="s">
        <v>3</v>
      </c>
      <c r="E26" s="11">
        <v>12.16</v>
      </c>
      <c r="F26" s="21">
        <f t="shared" si="0"/>
        <v>12.768</v>
      </c>
      <c r="G26" s="17"/>
      <c r="H26" s="19">
        <f t="shared" si="1"/>
        <v>12.768</v>
      </c>
    </row>
    <row r="27" spans="1:8" ht="31.5">
      <c r="A27" s="9">
        <v>10412</v>
      </c>
      <c r="B27" s="9" t="s">
        <v>38</v>
      </c>
      <c r="C27" s="11" t="s">
        <v>39</v>
      </c>
      <c r="D27" s="11" t="s">
        <v>3</v>
      </c>
      <c r="E27" s="12">
        <v>24.43</v>
      </c>
      <c r="F27" s="21">
        <f t="shared" si="0"/>
        <v>25.6515</v>
      </c>
      <c r="G27" s="17"/>
      <c r="H27" s="19">
        <f t="shared" si="1"/>
        <v>25.6515</v>
      </c>
    </row>
    <row r="28" spans="1:8" ht="15.75">
      <c r="A28" s="9">
        <v>10413</v>
      </c>
      <c r="B28" s="9" t="s">
        <v>40</v>
      </c>
      <c r="C28" s="12" t="s">
        <v>41</v>
      </c>
      <c r="D28" s="11" t="s">
        <v>3</v>
      </c>
      <c r="E28" s="12">
        <v>23.07</v>
      </c>
      <c r="F28" s="21">
        <f t="shared" si="0"/>
        <v>24.2235</v>
      </c>
      <c r="G28" s="17"/>
      <c r="H28" s="19">
        <f t="shared" si="1"/>
        <v>24.2235</v>
      </c>
    </row>
    <row r="29" spans="1:8" ht="15.75">
      <c r="A29" s="9">
        <v>10414</v>
      </c>
      <c r="B29" s="9" t="s">
        <v>42</v>
      </c>
      <c r="C29" s="12" t="s">
        <v>43</v>
      </c>
      <c r="D29" s="11" t="s">
        <v>3</v>
      </c>
      <c r="E29" s="12">
        <v>52.53</v>
      </c>
      <c r="F29" s="21">
        <f t="shared" si="0"/>
        <v>55.1565</v>
      </c>
      <c r="G29" s="17"/>
      <c r="H29" s="19">
        <f t="shared" si="1"/>
        <v>55.1565</v>
      </c>
    </row>
    <row r="30" spans="1:8" ht="15.75">
      <c r="A30" s="9">
        <v>10415</v>
      </c>
      <c r="B30" s="9" t="s">
        <v>44</v>
      </c>
      <c r="C30" s="12" t="s">
        <v>45</v>
      </c>
      <c r="D30" s="12" t="s">
        <v>3</v>
      </c>
      <c r="E30" s="12">
        <v>69.37</v>
      </c>
      <c r="F30" s="21">
        <f t="shared" si="0"/>
        <v>72.83850000000001</v>
      </c>
      <c r="G30" s="17"/>
      <c r="H30" s="19">
        <f t="shared" si="1"/>
        <v>72.83850000000001</v>
      </c>
    </row>
    <row r="31" spans="1:8" ht="15" customHeight="1">
      <c r="A31" s="9"/>
      <c r="B31" s="9" t="s">
        <v>46</v>
      </c>
      <c r="C31" s="38" t="s">
        <v>47</v>
      </c>
      <c r="D31" s="38"/>
      <c r="E31" s="38"/>
      <c r="F31" s="38"/>
      <c r="G31" s="38"/>
      <c r="H31" s="38"/>
    </row>
    <row r="32" spans="1:8" ht="15" customHeight="1">
      <c r="A32" s="9"/>
      <c r="B32" s="9" t="s">
        <v>48</v>
      </c>
      <c r="C32" s="38" t="s">
        <v>49</v>
      </c>
      <c r="D32" s="38"/>
      <c r="E32" s="38"/>
      <c r="F32" s="38"/>
      <c r="G32" s="38"/>
      <c r="H32" s="38"/>
    </row>
    <row r="33" spans="1:8" ht="15.75">
      <c r="A33" s="9">
        <v>10416</v>
      </c>
      <c r="B33" s="9" t="s">
        <v>50</v>
      </c>
      <c r="C33" s="12" t="s">
        <v>15</v>
      </c>
      <c r="D33" s="12" t="s">
        <v>3</v>
      </c>
      <c r="E33" s="12">
        <v>7.65</v>
      </c>
      <c r="F33" s="20">
        <f>(E33*5%)+E33</f>
        <v>8.0325</v>
      </c>
      <c r="G33" s="17"/>
      <c r="H33" s="12">
        <f>F33+G33</f>
        <v>8.0325</v>
      </c>
    </row>
    <row r="34" spans="1:8" ht="15.75">
      <c r="A34" s="9">
        <v>10417</v>
      </c>
      <c r="B34" s="9" t="s">
        <v>51</v>
      </c>
      <c r="C34" s="12" t="s">
        <v>17</v>
      </c>
      <c r="D34" s="12" t="s">
        <v>3</v>
      </c>
      <c r="E34" s="12">
        <v>11.54</v>
      </c>
      <c r="F34" s="21">
        <f>(E34*5%)+E34</f>
        <v>12.116999999999999</v>
      </c>
      <c r="G34" s="17"/>
      <c r="H34" s="19">
        <f>F34+G34</f>
        <v>12.116999999999999</v>
      </c>
    </row>
    <row r="35" spans="1:8" ht="15" customHeight="1">
      <c r="A35" s="9"/>
      <c r="B35" s="9" t="s">
        <v>52</v>
      </c>
      <c r="C35" s="38" t="s">
        <v>53</v>
      </c>
      <c r="D35" s="38"/>
      <c r="E35" s="38"/>
      <c r="F35" s="38"/>
      <c r="G35" s="38"/>
      <c r="H35" s="38"/>
    </row>
    <row r="36" spans="1:8" ht="15.75">
      <c r="A36" s="9">
        <v>10418</v>
      </c>
      <c r="B36" s="9" t="s">
        <v>54</v>
      </c>
      <c r="C36" s="12" t="s">
        <v>15</v>
      </c>
      <c r="D36" s="12" t="s">
        <v>3</v>
      </c>
      <c r="E36" s="12">
        <v>7.65</v>
      </c>
      <c r="F36" s="20">
        <f>(E36*5%)+E36</f>
        <v>8.0325</v>
      </c>
      <c r="G36" s="17"/>
      <c r="H36" s="12">
        <f>F36+G36</f>
        <v>8.0325</v>
      </c>
    </row>
    <row r="37" spans="1:8" ht="15.75">
      <c r="A37" s="9">
        <v>10419</v>
      </c>
      <c r="B37" s="9" t="s">
        <v>55</v>
      </c>
      <c r="C37" s="12" t="s">
        <v>17</v>
      </c>
      <c r="D37" s="12" t="s">
        <v>3</v>
      </c>
      <c r="E37" s="12">
        <v>11.54</v>
      </c>
      <c r="F37" s="21">
        <f>(E37*5%)+E37</f>
        <v>12.116999999999999</v>
      </c>
      <c r="G37" s="17"/>
      <c r="H37" s="19">
        <f>F37+G37</f>
        <v>12.116999999999999</v>
      </c>
    </row>
    <row r="38" spans="1:8" ht="15.75">
      <c r="A38" s="9"/>
      <c r="B38" s="9" t="s">
        <v>56</v>
      </c>
      <c r="C38" s="38" t="s">
        <v>57</v>
      </c>
      <c r="D38" s="38"/>
      <c r="E38" s="38"/>
      <c r="F38" s="38"/>
      <c r="G38" s="38"/>
      <c r="H38" s="38"/>
    </row>
    <row r="39" spans="1:8" ht="15.75">
      <c r="A39" s="9">
        <v>10420</v>
      </c>
      <c r="B39" s="9" t="s">
        <v>58</v>
      </c>
      <c r="C39" s="12" t="s">
        <v>15</v>
      </c>
      <c r="D39" s="12" t="s">
        <v>3</v>
      </c>
      <c r="E39" s="12">
        <v>7.65</v>
      </c>
      <c r="F39" s="20">
        <f>(E39*5%)+E39</f>
        <v>8.0325</v>
      </c>
      <c r="G39" s="17"/>
      <c r="H39" s="12">
        <f>F39+G39</f>
        <v>8.0325</v>
      </c>
    </row>
    <row r="40" spans="1:8" ht="15.75">
      <c r="A40" s="9">
        <v>10421</v>
      </c>
      <c r="B40" s="9" t="s">
        <v>59</v>
      </c>
      <c r="C40" s="12" t="s">
        <v>17</v>
      </c>
      <c r="D40" s="12" t="s">
        <v>3</v>
      </c>
      <c r="E40" s="12">
        <v>11.54</v>
      </c>
      <c r="F40" s="21">
        <f aca="true" t="shared" si="2" ref="F40:F55">(E40*5%)+E40</f>
        <v>12.116999999999999</v>
      </c>
      <c r="G40" s="17"/>
      <c r="H40" s="19">
        <f aca="true" t="shared" si="3" ref="H40:H55">F40+G40</f>
        <v>12.116999999999999</v>
      </c>
    </row>
    <row r="41" spans="1:8" ht="15.75">
      <c r="A41" s="9">
        <v>10422</v>
      </c>
      <c r="B41" s="9" t="s">
        <v>60</v>
      </c>
      <c r="C41" s="12" t="s">
        <v>61</v>
      </c>
      <c r="D41" s="12" t="s">
        <v>3</v>
      </c>
      <c r="E41" s="12">
        <v>7.65</v>
      </c>
      <c r="F41" s="21">
        <f t="shared" si="2"/>
        <v>8.0325</v>
      </c>
      <c r="G41" s="17"/>
      <c r="H41" s="19">
        <f t="shared" si="3"/>
        <v>8.0325</v>
      </c>
    </row>
    <row r="42" spans="1:8" ht="15.75">
      <c r="A42" s="9">
        <v>10423</v>
      </c>
      <c r="B42" s="9" t="s">
        <v>62</v>
      </c>
      <c r="C42" s="12" t="s">
        <v>63</v>
      </c>
      <c r="D42" s="12" t="s">
        <v>3</v>
      </c>
      <c r="E42" s="12">
        <v>11.54</v>
      </c>
      <c r="F42" s="21">
        <f t="shared" si="2"/>
        <v>12.116999999999999</v>
      </c>
      <c r="G42" s="17"/>
      <c r="H42" s="19">
        <f t="shared" si="3"/>
        <v>12.116999999999999</v>
      </c>
    </row>
    <row r="43" spans="1:8" ht="15.75">
      <c r="A43" s="9">
        <v>10424</v>
      </c>
      <c r="B43" s="9" t="s">
        <v>64</v>
      </c>
      <c r="C43" s="12" t="s">
        <v>65</v>
      </c>
      <c r="D43" s="12" t="s">
        <v>3</v>
      </c>
      <c r="E43" s="12">
        <v>11.54</v>
      </c>
      <c r="F43" s="21">
        <f t="shared" si="2"/>
        <v>12.116999999999999</v>
      </c>
      <c r="G43" s="17"/>
      <c r="H43" s="19">
        <f t="shared" si="3"/>
        <v>12.116999999999999</v>
      </c>
    </row>
    <row r="44" spans="1:8" ht="15.75">
      <c r="A44" s="9">
        <v>10425</v>
      </c>
      <c r="B44" s="9" t="s">
        <v>66</v>
      </c>
      <c r="C44" s="12" t="s">
        <v>67</v>
      </c>
      <c r="D44" s="12" t="s">
        <v>3</v>
      </c>
      <c r="E44" s="12">
        <v>7.64</v>
      </c>
      <c r="F44" s="21">
        <f t="shared" si="2"/>
        <v>8.022</v>
      </c>
      <c r="G44" s="17"/>
      <c r="H44" s="19">
        <f t="shared" si="3"/>
        <v>8.022</v>
      </c>
    </row>
    <row r="45" spans="1:8" ht="15.75">
      <c r="A45" s="9">
        <v>10426</v>
      </c>
      <c r="B45" s="9" t="s">
        <v>68</v>
      </c>
      <c r="C45" s="12" t="s">
        <v>69</v>
      </c>
      <c r="D45" s="12" t="s">
        <v>3</v>
      </c>
      <c r="E45" s="12">
        <v>5.36</v>
      </c>
      <c r="F45" s="21">
        <f t="shared" si="2"/>
        <v>5.628</v>
      </c>
      <c r="G45" s="12">
        <f>'мед-ты'!G7</f>
        <v>1.449927888</v>
      </c>
      <c r="H45" s="19">
        <f t="shared" si="3"/>
        <v>7.077927888</v>
      </c>
    </row>
    <row r="46" spans="1:8" ht="15.75">
      <c r="A46" s="9">
        <v>10427</v>
      </c>
      <c r="B46" s="9" t="s">
        <v>70</v>
      </c>
      <c r="C46" s="12" t="s">
        <v>71</v>
      </c>
      <c r="D46" s="12" t="s">
        <v>3</v>
      </c>
      <c r="E46" s="12">
        <v>11.54</v>
      </c>
      <c r="F46" s="21">
        <f t="shared" si="2"/>
        <v>12.116999999999999</v>
      </c>
      <c r="G46" s="17"/>
      <c r="H46" s="19">
        <f t="shared" si="3"/>
        <v>12.116999999999999</v>
      </c>
    </row>
    <row r="47" spans="1:8" ht="15.75">
      <c r="A47" s="9">
        <v>10428</v>
      </c>
      <c r="B47" s="9" t="s">
        <v>72</v>
      </c>
      <c r="C47" s="12" t="s">
        <v>73</v>
      </c>
      <c r="D47" s="12" t="s">
        <v>3</v>
      </c>
      <c r="E47" s="12">
        <v>7.65</v>
      </c>
      <c r="F47" s="21">
        <f t="shared" si="2"/>
        <v>8.0325</v>
      </c>
      <c r="G47" s="17"/>
      <c r="H47" s="19">
        <f t="shared" si="3"/>
        <v>8.0325</v>
      </c>
    </row>
    <row r="48" spans="1:8" ht="15.75" customHeight="1">
      <c r="A48" s="9">
        <v>10429</v>
      </c>
      <c r="B48" s="9" t="s">
        <v>74</v>
      </c>
      <c r="C48" s="12" t="s">
        <v>75</v>
      </c>
      <c r="D48" s="12" t="s">
        <v>3</v>
      </c>
      <c r="E48" s="12">
        <v>11.54</v>
      </c>
      <c r="F48" s="21">
        <f t="shared" si="2"/>
        <v>12.116999999999999</v>
      </c>
      <c r="G48" s="17"/>
      <c r="H48" s="19">
        <f t="shared" si="3"/>
        <v>12.116999999999999</v>
      </c>
    </row>
    <row r="49" spans="1:8" ht="15.75">
      <c r="A49" s="9">
        <v>10430</v>
      </c>
      <c r="B49" s="9" t="s">
        <v>76</v>
      </c>
      <c r="C49" s="12" t="s">
        <v>77</v>
      </c>
      <c r="D49" s="12" t="s">
        <v>3</v>
      </c>
      <c r="E49" s="12">
        <v>11.54</v>
      </c>
      <c r="F49" s="21">
        <f t="shared" si="2"/>
        <v>12.116999999999999</v>
      </c>
      <c r="G49" s="17"/>
      <c r="H49" s="19">
        <f t="shared" si="3"/>
        <v>12.116999999999999</v>
      </c>
    </row>
    <row r="50" spans="1:8" ht="15.75">
      <c r="A50" s="9">
        <v>10431</v>
      </c>
      <c r="B50" s="9" t="s">
        <v>78</v>
      </c>
      <c r="C50" s="12" t="s">
        <v>79</v>
      </c>
      <c r="D50" s="12" t="s">
        <v>3</v>
      </c>
      <c r="E50" s="12">
        <v>19</v>
      </c>
      <c r="F50" s="21">
        <f t="shared" si="2"/>
        <v>19.95</v>
      </c>
      <c r="G50" s="17"/>
      <c r="H50" s="19">
        <f t="shared" si="3"/>
        <v>19.95</v>
      </c>
    </row>
    <row r="51" spans="1:8" ht="15.75">
      <c r="A51" s="9">
        <v>10432</v>
      </c>
      <c r="B51" s="9" t="s">
        <v>80</v>
      </c>
      <c r="C51" s="12" t="s">
        <v>81</v>
      </c>
      <c r="D51" s="12" t="s">
        <v>3</v>
      </c>
      <c r="E51" s="12">
        <v>7.65</v>
      </c>
      <c r="F51" s="21">
        <f t="shared" si="2"/>
        <v>8.0325</v>
      </c>
      <c r="G51" s="17"/>
      <c r="H51" s="19">
        <f t="shared" si="3"/>
        <v>8.0325</v>
      </c>
    </row>
    <row r="52" spans="1:8" ht="15.75">
      <c r="A52" s="9">
        <v>10433</v>
      </c>
      <c r="B52" s="13" t="s">
        <v>85</v>
      </c>
      <c r="C52" s="14" t="s">
        <v>88</v>
      </c>
      <c r="D52" s="9" t="s">
        <v>3</v>
      </c>
      <c r="E52" s="14">
        <v>38.46</v>
      </c>
      <c r="F52" s="21">
        <f t="shared" si="2"/>
        <v>40.383</v>
      </c>
      <c r="G52" s="17"/>
      <c r="H52" s="19">
        <f t="shared" si="3"/>
        <v>40.383</v>
      </c>
    </row>
    <row r="53" spans="1:8" ht="15.75">
      <c r="A53" s="9">
        <v>10434</v>
      </c>
      <c r="B53" s="13" t="s">
        <v>86</v>
      </c>
      <c r="C53" s="14" t="s">
        <v>89</v>
      </c>
      <c r="D53" s="9" t="s">
        <v>3</v>
      </c>
      <c r="E53" s="14">
        <v>25.27</v>
      </c>
      <c r="F53" s="21">
        <f t="shared" si="2"/>
        <v>26.5335</v>
      </c>
      <c r="G53" s="17"/>
      <c r="H53" s="19">
        <f t="shared" si="3"/>
        <v>26.5335</v>
      </c>
    </row>
    <row r="54" spans="1:8" ht="15.75">
      <c r="A54" s="9">
        <v>10435</v>
      </c>
      <c r="B54" s="13" t="s">
        <v>87</v>
      </c>
      <c r="C54" s="14" t="s">
        <v>90</v>
      </c>
      <c r="D54" s="9" t="s">
        <v>3</v>
      </c>
      <c r="E54" s="14">
        <v>25.37</v>
      </c>
      <c r="F54" s="21">
        <f t="shared" si="2"/>
        <v>26.6385</v>
      </c>
      <c r="G54" s="17"/>
      <c r="H54" s="19">
        <f t="shared" si="3"/>
        <v>26.6385</v>
      </c>
    </row>
    <row r="55" spans="1:8" ht="15.75">
      <c r="A55" s="9">
        <v>10436</v>
      </c>
      <c r="B55" s="9"/>
      <c r="C55" s="14" t="s">
        <v>91</v>
      </c>
      <c r="D55" s="9" t="s">
        <v>3</v>
      </c>
      <c r="E55" s="14">
        <v>48.94</v>
      </c>
      <c r="F55" s="21">
        <f t="shared" si="2"/>
        <v>51.387</v>
      </c>
      <c r="G55" s="17"/>
      <c r="H55" s="19">
        <f t="shared" si="3"/>
        <v>51.387</v>
      </c>
    </row>
    <row r="56" spans="1:8" ht="15.75">
      <c r="A56" s="8"/>
      <c r="B56" s="6"/>
      <c r="C56" s="6"/>
      <c r="D56" s="6"/>
      <c r="E56" s="15"/>
      <c r="F56" s="15"/>
      <c r="G56" s="15"/>
      <c r="H56" s="15"/>
    </row>
  </sheetData>
  <sheetProtection/>
  <mergeCells count="25">
    <mergeCell ref="C23:H23"/>
    <mergeCell ref="C31:H31"/>
    <mergeCell ref="C32:H32"/>
    <mergeCell ref="C35:H35"/>
    <mergeCell ref="C38:H38"/>
    <mergeCell ref="C9:H9"/>
    <mergeCell ref="C10:H10"/>
    <mergeCell ref="C11:H11"/>
    <mergeCell ref="C13:H13"/>
    <mergeCell ref="C16:H16"/>
    <mergeCell ref="C19:H19"/>
    <mergeCell ref="A7:A8"/>
    <mergeCell ref="G7:G8"/>
    <mergeCell ref="E7:E8"/>
    <mergeCell ref="D7:D8"/>
    <mergeCell ref="A5:H5"/>
    <mergeCell ref="A6:H6"/>
    <mergeCell ref="H7:H8"/>
    <mergeCell ref="E2:H2"/>
    <mergeCell ref="E1:H1"/>
    <mergeCell ref="E3:H3"/>
    <mergeCell ref="C7:C8"/>
    <mergeCell ref="B7:B8"/>
    <mergeCell ref="F7:F8"/>
    <mergeCell ref="E4:H4"/>
  </mergeCells>
  <printOptions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selection activeCell="E3" sqref="E3"/>
    </sheetView>
  </sheetViews>
  <sheetFormatPr defaultColWidth="9.140625" defaultRowHeight="15"/>
  <cols>
    <col min="2" max="2" width="22.57421875" style="0" customWidth="1"/>
    <col min="3" max="3" width="16.28125" style="0" customWidth="1"/>
    <col min="4" max="4" width="7.8515625" style="0" customWidth="1"/>
    <col min="7" max="7" width="9.8515625" style="0" customWidth="1"/>
  </cols>
  <sheetData>
    <row r="1" spans="1:7" ht="15">
      <c r="A1" s="40" t="s">
        <v>102</v>
      </c>
      <c r="B1" s="40"/>
      <c r="C1" s="40"/>
      <c r="D1" s="40"/>
      <c r="E1" s="40"/>
      <c r="F1" s="40"/>
      <c r="G1" s="40"/>
    </row>
    <row r="2" spans="1:7" ht="15">
      <c r="A2" s="41" t="s">
        <v>92</v>
      </c>
      <c r="B2" s="41" t="s">
        <v>69</v>
      </c>
      <c r="C2" s="2" t="s">
        <v>93</v>
      </c>
      <c r="D2" s="2" t="s">
        <v>94</v>
      </c>
      <c r="E2" s="2">
        <v>1</v>
      </c>
      <c r="F2" s="5">
        <v>1.19</v>
      </c>
      <c r="G2" s="5">
        <f>E2*F2</f>
        <v>1.19</v>
      </c>
    </row>
    <row r="3" spans="1:7" ht="15">
      <c r="A3" s="42"/>
      <c r="B3" s="42"/>
      <c r="C3" s="2" t="s">
        <v>96</v>
      </c>
      <c r="D3" s="2" t="s">
        <v>95</v>
      </c>
      <c r="E3" s="2">
        <v>0.00012</v>
      </c>
      <c r="F3" s="5">
        <v>2.669</v>
      </c>
      <c r="G3" s="5">
        <f>E3*F3</f>
        <v>0.00032028</v>
      </c>
    </row>
    <row r="4" spans="1:7" ht="15">
      <c r="A4" s="42"/>
      <c r="B4" s="42"/>
      <c r="C4" s="2" t="s">
        <v>97</v>
      </c>
      <c r="D4" s="2" t="s">
        <v>95</v>
      </c>
      <c r="E4" s="2">
        <v>0.00012</v>
      </c>
      <c r="F4" s="5">
        <v>15.0634</v>
      </c>
      <c r="G4" s="5">
        <f>E4*F4</f>
        <v>0.001807608</v>
      </c>
    </row>
    <row r="5" spans="1:7" ht="15">
      <c r="A5" s="42"/>
      <c r="B5" s="42"/>
      <c r="C5" s="2" t="s">
        <v>98</v>
      </c>
      <c r="D5" s="2" t="s">
        <v>99</v>
      </c>
      <c r="E5" s="2">
        <v>10</v>
      </c>
      <c r="F5" s="5">
        <v>0.01418</v>
      </c>
      <c r="G5" s="5">
        <f>E5*F5</f>
        <v>0.1418</v>
      </c>
    </row>
    <row r="6" spans="1:7" ht="15">
      <c r="A6" s="42"/>
      <c r="B6" s="43"/>
      <c r="C6" s="2" t="s">
        <v>100</v>
      </c>
      <c r="D6" s="2" t="s">
        <v>101</v>
      </c>
      <c r="E6" s="2">
        <v>10</v>
      </c>
      <c r="F6" s="5">
        <v>0.0116</v>
      </c>
      <c r="G6" s="5">
        <f>E6*F6</f>
        <v>0.11599999999999999</v>
      </c>
    </row>
    <row r="7" spans="1:7" s="1" customFormat="1" ht="15">
      <c r="A7" s="43"/>
      <c r="B7" s="3" t="s">
        <v>103</v>
      </c>
      <c r="C7" s="3" t="s">
        <v>104</v>
      </c>
      <c r="D7" s="3" t="s">
        <v>104</v>
      </c>
      <c r="E7" s="3" t="s">
        <v>104</v>
      </c>
      <c r="F7" s="3" t="s">
        <v>104</v>
      </c>
      <c r="G7" s="4">
        <f>SUM(G2:G6)</f>
        <v>1.449927888</v>
      </c>
    </row>
  </sheetData>
  <sheetProtection/>
  <mergeCells count="3">
    <mergeCell ref="A1:G1"/>
    <mergeCell ref="A2:A7"/>
    <mergeCell ref="B2:B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Melkosoft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FuckYouBill</dc:creator>
  <cp:keywords/>
  <dc:description/>
  <cp:lastModifiedBy>Ilya Kovalenko</cp:lastModifiedBy>
  <cp:lastPrinted>2023-09-22T05:50:58Z</cp:lastPrinted>
  <dcterms:created xsi:type="dcterms:W3CDTF">2010-05-18T08:43:55Z</dcterms:created>
  <dcterms:modified xsi:type="dcterms:W3CDTF">2024-02-19T05:25:59Z</dcterms:modified>
  <cp:category/>
  <cp:version/>
  <cp:contentType/>
  <cp:contentStatus/>
</cp:coreProperties>
</file>