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ПРЕЙСКУРАНТЫ С МЕДИКАМЕНТАМИ\Для граждан РБ\"/>
    </mc:Choice>
  </mc:AlternateContent>
  <xr:revisionPtr revIDLastSave="0" documentId="13_ncr:1_{CAE461C8-F203-44C6-BAAD-A0F26C68D306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G41" i="1"/>
  <c r="F41" i="1"/>
  <c r="H41" i="1" s="1"/>
  <c r="H40" i="1"/>
  <c r="F40" i="1"/>
  <c r="H39" i="1"/>
  <c r="F39" i="1"/>
  <c r="H38" i="1"/>
  <c r="F38" i="1"/>
  <c r="F37" i="1"/>
  <c r="H37" i="1" s="1"/>
  <c r="H36" i="1"/>
  <c r="F36" i="1"/>
  <c r="H35" i="1"/>
  <c r="F35" i="1"/>
  <c r="H33" i="1"/>
  <c r="F33" i="1"/>
  <c r="F32" i="1"/>
  <c r="H32" i="1" s="1"/>
  <c r="H30" i="1"/>
  <c r="F30" i="1"/>
  <c r="H29" i="1"/>
  <c r="F29" i="1"/>
  <c r="H26" i="1"/>
  <c r="F26" i="1"/>
  <c r="F25" i="1"/>
  <c r="H25" i="1" s="1"/>
  <c r="H24" i="1"/>
  <c r="F24" i="1"/>
  <c r="H23" i="1"/>
  <c r="F23" i="1"/>
  <c r="H22" i="1"/>
  <c r="F22" i="1"/>
  <c r="F21" i="1"/>
  <c r="H21" i="1" s="1"/>
  <c r="H20" i="1"/>
  <c r="F20" i="1"/>
  <c r="H18" i="1"/>
  <c r="F18" i="1"/>
  <c r="H17" i="1"/>
  <c r="F17" i="1"/>
  <c r="F16" i="1"/>
  <c r="H16" i="1" s="1"/>
  <c r="H14" i="1"/>
  <c r="F14" i="1"/>
  <c r="H13" i="1"/>
  <c r="F13" i="1"/>
  <c r="H11" i="1"/>
  <c r="F11" i="1"/>
  <c r="F10" i="1"/>
  <c r="H10" i="1" s="1"/>
  <c r="H8" i="1"/>
  <c r="F8" i="1"/>
</calcChain>
</file>

<file path=xl/sharedStrings.xml><?xml version="1.0" encoding="utf-8"?>
<sst xmlns="http://schemas.openxmlformats.org/spreadsheetml/2006/main" count="139" uniqueCount="96">
  <si>
    <t>П Р Е Й С К У Р А Н Т</t>
  </si>
  <si>
    <t>об уровне тарифов на платные медицинские услуги в случае их изменения по разделу "Инструментальная диагностика -лучевая диагностика" для граждан РБ</t>
  </si>
  <si>
    <t>Код услуги ЕРИП</t>
  </si>
  <si>
    <t>№ п/п</t>
  </si>
  <si>
    <t>Наименование платной медицинской услуги</t>
  </si>
  <si>
    <t>Единица измерения</t>
  </si>
  <si>
    <t>Тариф утвержденный (рубли)</t>
  </si>
  <si>
    <t>Тариф с учетом увеличения на 5%</t>
  </si>
  <si>
    <t>Стоимость лекарственных средств и изделий медицинского назначения</t>
  </si>
  <si>
    <t>Тариф с стоимости лекарственных средств и изделий медицинского назначения</t>
  </si>
  <si>
    <t>1.</t>
  </si>
  <si>
    <t>Лучевая диагностика:</t>
  </si>
  <si>
    <t>1.1.</t>
  </si>
  <si>
    <t>Рентгенологические исследования:</t>
  </si>
  <si>
    <t>1.1.1.</t>
  </si>
  <si>
    <t>Рентгенологические исследования органов грудной полости:</t>
  </si>
  <si>
    <t>1.1.1.1.</t>
  </si>
  <si>
    <t>Рентгеноскопия  органов грудной полости</t>
  </si>
  <si>
    <t>исследование</t>
  </si>
  <si>
    <t>1.1.1.2.</t>
  </si>
  <si>
    <t>Рентгенография (обзорной) грудной полости:</t>
  </si>
  <si>
    <t>1.1.1.2.1.</t>
  </si>
  <si>
    <t>в одной проекции</t>
  </si>
  <si>
    <t>1.1.1.2.2.</t>
  </si>
  <si>
    <t>в двух проекциях</t>
  </si>
  <si>
    <t>1.1.1.7.</t>
  </si>
  <si>
    <t>Флюорография  профилактическая:</t>
  </si>
  <si>
    <t>1.1.1.7.1.</t>
  </si>
  <si>
    <t>1.1.1.7.2.</t>
  </si>
  <si>
    <t>в  двух проекциях</t>
  </si>
  <si>
    <t>1.1.1.8.</t>
  </si>
  <si>
    <t>Флюорография диагностическая</t>
  </si>
  <si>
    <t>1.1.1.8.1.</t>
  </si>
  <si>
    <t>1.1.1.8.2.</t>
  </si>
  <si>
    <t xml:space="preserve"> в двух проекциях</t>
  </si>
  <si>
    <t>1.1.1.9.</t>
  </si>
  <si>
    <t>Анализ флюорограммы врачом</t>
  </si>
  <si>
    <t>1.1.2.</t>
  </si>
  <si>
    <t>Рентгенологические исследования органов брюшной полости (органов пищеварения):</t>
  </si>
  <si>
    <t>1.1.2.2.</t>
  </si>
  <si>
    <t>Рентгеноскопия (обзорная) брюшной полости</t>
  </si>
  <si>
    <t>1.1.2.3.</t>
  </si>
  <si>
    <t>Рентгенография (обзорная) брюшной полости</t>
  </si>
  <si>
    <t>1.1.2.4.</t>
  </si>
  <si>
    <t>Самостоятельная рентгеноскопия и рентгенография пищевода</t>
  </si>
  <si>
    <t>1.1.2.5.</t>
  </si>
  <si>
    <t>Рентгеноскопия и рентгенография желудка по традиционной методике</t>
  </si>
  <si>
    <t>1.1.2.9.</t>
  </si>
  <si>
    <t>Холангиография интраоперационная</t>
  </si>
  <si>
    <t>1.1.2.11.</t>
  </si>
  <si>
    <t>Ирригоскопия</t>
  </si>
  <si>
    <t>1.1.2.12.</t>
  </si>
  <si>
    <t>Ирригоскопия с двойным контрастированием</t>
  </si>
  <si>
    <t>1.1.3.</t>
  </si>
  <si>
    <t>Рентгенологические исследования костно-суставной системы:</t>
  </si>
  <si>
    <t>1.1.3.1.</t>
  </si>
  <si>
    <t>Рентгенография отдела позвоночника:</t>
  </si>
  <si>
    <t>1.1.3.1.1.</t>
  </si>
  <si>
    <t>1.1.3.1.2.</t>
  </si>
  <si>
    <t>1.1.3.2.</t>
  </si>
  <si>
    <t>Рентгенография периферических отделов скелета:</t>
  </si>
  <si>
    <t>1.1.3.2.1.</t>
  </si>
  <si>
    <t>1.1.3.2.2.</t>
  </si>
  <si>
    <t>1.1.3.3.</t>
  </si>
  <si>
    <t>Рентгенография черепа:</t>
  </si>
  <si>
    <t>1.1.3.3.1.</t>
  </si>
  <si>
    <t>1.1.3.3.2.</t>
  </si>
  <si>
    <t>1.1.3.4.</t>
  </si>
  <si>
    <t>Рентгенография придаточных пазух носа</t>
  </si>
  <si>
    <t>1.1.3.5.</t>
  </si>
  <si>
    <t>Рентгенография  височно-челюстного сустава</t>
  </si>
  <si>
    <t>1.1.3.6.</t>
  </si>
  <si>
    <t>Рентгенография нижней челюсти (в одной проекции)</t>
  </si>
  <si>
    <t>1.1.3.7.</t>
  </si>
  <si>
    <t>Рентгеноскопия костей носа</t>
  </si>
  <si>
    <t>1.1.3.8.</t>
  </si>
  <si>
    <t>Рентгенография зубов</t>
  </si>
  <si>
    <t>1.1.3.10.</t>
  </si>
  <si>
    <t>Рентгенография височной кости</t>
  </si>
  <si>
    <t>1.1.3.11.</t>
  </si>
  <si>
    <t>Рентгенография ключицы</t>
  </si>
  <si>
    <t>1.1.3.12.</t>
  </si>
  <si>
    <t>Рентгенография лопатки в двух проекциях</t>
  </si>
  <si>
    <t>1.1.3.13.</t>
  </si>
  <si>
    <t>Рентгенография ребер</t>
  </si>
  <si>
    <t>1.1.3.14.</t>
  </si>
  <si>
    <t>Рентгенография грудины</t>
  </si>
  <si>
    <t>1.1.3.17</t>
  </si>
  <si>
    <t>Рентгенография костей таза</t>
  </si>
  <si>
    <t>1.1.4.3.</t>
  </si>
  <si>
    <t>экскреторная урография</t>
  </si>
  <si>
    <t>1.1.4.4.</t>
  </si>
  <si>
    <t>уретрография</t>
  </si>
  <si>
    <t>1.1.4.5.</t>
  </si>
  <si>
    <t>ретроградная цистография</t>
  </si>
  <si>
    <t>метросальпингография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</si>
</sst>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1055;&#1056;&#1045;&#1049;&#1057;&#1050;&#1059;&#1056;&#1040;&#1053;&#1058;&#1067;%20&#1057;%20&#1052;&#1045;&#1044;&#1048;&#1050;&#1040;&#1052;&#1045;&#1053;&#1058;&#1040;&#1052;&#1048;\&#1056;&#1040;&#1047;&#1044;&#1045;&#1051;%20-&#1051;&#1059;&#1063;&#1045;&#1042;&#1040;&#1071;%20&#1044;&#1048;&#1040;&#1043;&#1053;&#1054;&#1057;&#1058;&#1048;&#1050;&#1040;-.xls" TargetMode="External"/><Relationship Id="rId1" Type="http://schemas.openxmlformats.org/officeDocument/2006/relationships/externalLinkPath" Target="/&#1055;&#1056;&#1045;&#1049;&#1057;&#1050;&#1059;&#1056;&#1040;&#1053;&#1058;&#1067;%20&#1057;%20&#1052;&#1045;&#1044;&#1048;&#1050;&#1040;&#1052;&#1045;&#1053;&#1058;&#1040;&#1052;&#1048;/&#1056;&#1040;&#1047;&#1044;&#1045;&#1051;%20-&#1051;&#1059;&#1063;&#1045;&#1042;&#1040;&#1071;%20&#1044;&#1048;&#1040;&#1043;&#1053;&#1054;&#1057;&#1058;&#1048;&#1050;&#1040;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ейскурант для граждан РБ"/>
      <sheetName val="Прейскурант для иност.граждан"/>
      <sheetName val="мед-ты"/>
    </sheetNames>
    <sheetDataSet>
      <sheetData sheetId="0"/>
      <sheetData sheetId="1"/>
      <sheetData sheetId="2">
        <row r="3">
          <cell r="G3">
            <v>3.2027999999999999E-4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topLeftCell="A46" workbookViewId="0">
      <selection activeCell="C7" sqref="C7:H7"/>
    </sheetView>
  </sheetViews>
  <sheetFormatPr defaultRowHeight="15" x14ac:dyDescent="0.25"/>
  <cols>
    <col min="4" max="4" width="12.5703125" customWidth="1"/>
    <col min="5" max="6" width="0" hidden="1" customWidth="1"/>
    <col min="7" max="7" width="0.140625" customWidth="1"/>
    <col min="8" max="8" width="1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3" t="s">
        <v>1</v>
      </c>
      <c r="B2" s="4"/>
      <c r="C2" s="4"/>
      <c r="D2" s="4"/>
      <c r="E2" s="4"/>
      <c r="F2" s="4"/>
      <c r="G2" s="4"/>
      <c r="H2" s="4"/>
    </row>
    <row r="3" spans="1:8" x14ac:dyDescent="0.25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6" t="s">
        <v>8</v>
      </c>
      <c r="H3" s="9" t="s">
        <v>9</v>
      </c>
    </row>
    <row r="4" spans="1:8" x14ac:dyDescent="0.25">
      <c r="A4" s="10"/>
      <c r="B4" s="10"/>
      <c r="C4" s="6"/>
      <c r="D4" s="6"/>
      <c r="E4" s="7"/>
      <c r="F4" s="11"/>
      <c r="G4" s="6"/>
      <c r="H4" s="9"/>
    </row>
    <row r="5" spans="1:8" ht="15.75" x14ac:dyDescent="0.25">
      <c r="A5" s="12"/>
      <c r="B5" s="13" t="s">
        <v>10</v>
      </c>
      <c r="C5" s="14" t="s">
        <v>11</v>
      </c>
      <c r="D5" s="15"/>
      <c r="E5" s="15"/>
      <c r="F5" s="15"/>
      <c r="G5" s="15"/>
      <c r="H5" s="16"/>
    </row>
    <row r="6" spans="1:8" ht="15.75" x14ac:dyDescent="0.25">
      <c r="A6" s="12"/>
      <c r="B6" s="13" t="s">
        <v>12</v>
      </c>
      <c r="C6" s="14" t="s">
        <v>13</v>
      </c>
      <c r="D6" s="15"/>
      <c r="E6" s="15"/>
      <c r="F6" s="15"/>
      <c r="G6" s="15"/>
      <c r="H6" s="16"/>
    </row>
    <row r="7" spans="1:8" ht="15.75" x14ac:dyDescent="0.25">
      <c r="A7" s="12"/>
      <c r="B7" s="13" t="s">
        <v>14</v>
      </c>
      <c r="C7" s="14" t="s">
        <v>15</v>
      </c>
      <c r="D7" s="15"/>
      <c r="E7" s="15"/>
      <c r="F7" s="15"/>
      <c r="G7" s="15"/>
      <c r="H7" s="16"/>
    </row>
    <row r="8" spans="1:8" ht="78.75" x14ac:dyDescent="0.25">
      <c r="A8" s="12">
        <v>10401</v>
      </c>
      <c r="B8" s="13" t="s">
        <v>16</v>
      </c>
      <c r="C8" s="17" t="s">
        <v>17</v>
      </c>
      <c r="D8" s="17" t="s">
        <v>18</v>
      </c>
      <c r="E8" s="17">
        <v>2.31</v>
      </c>
      <c r="F8" s="17">
        <f>(E8*5%)+E8</f>
        <v>2.4255</v>
      </c>
      <c r="G8" s="12"/>
      <c r="H8" s="18">
        <f>F8+G8</f>
        <v>2.4255</v>
      </c>
    </row>
    <row r="9" spans="1:8" ht="15.75" x14ac:dyDescent="0.25">
      <c r="A9" s="12"/>
      <c r="B9" s="13" t="s">
        <v>19</v>
      </c>
      <c r="C9" s="19" t="s">
        <v>20</v>
      </c>
      <c r="D9" s="20"/>
      <c r="E9" s="20"/>
      <c r="F9" s="20"/>
      <c r="G9" s="20"/>
      <c r="H9" s="21"/>
    </row>
    <row r="10" spans="1:8" ht="47.25" x14ac:dyDescent="0.25">
      <c r="A10" s="12">
        <v>10402</v>
      </c>
      <c r="B10" s="13" t="s">
        <v>21</v>
      </c>
      <c r="C10" s="17" t="s">
        <v>22</v>
      </c>
      <c r="D10" s="17" t="s">
        <v>18</v>
      </c>
      <c r="E10" s="17">
        <v>2.2400000000000002</v>
      </c>
      <c r="F10" s="17">
        <f>(E10*5%)+E10</f>
        <v>2.3520000000000003</v>
      </c>
      <c r="G10" s="12"/>
      <c r="H10" s="18">
        <f>F10+G10</f>
        <v>2.3520000000000003</v>
      </c>
    </row>
    <row r="11" spans="1:8" ht="47.25" x14ac:dyDescent="0.25">
      <c r="A11" s="12">
        <v>10403</v>
      </c>
      <c r="B11" s="13" t="s">
        <v>23</v>
      </c>
      <c r="C11" s="17" t="s">
        <v>24</v>
      </c>
      <c r="D11" s="17" t="s">
        <v>18</v>
      </c>
      <c r="E11" s="17">
        <v>3.36</v>
      </c>
      <c r="F11" s="17">
        <f>(E11*5%)+E11</f>
        <v>3.528</v>
      </c>
      <c r="G11" s="12"/>
      <c r="H11" s="18">
        <f>F11+G11</f>
        <v>3.528</v>
      </c>
    </row>
    <row r="12" spans="1:8" ht="15.75" x14ac:dyDescent="0.25">
      <c r="A12" s="12"/>
      <c r="B12" s="13" t="s">
        <v>25</v>
      </c>
      <c r="C12" s="19" t="s">
        <v>26</v>
      </c>
      <c r="D12" s="20"/>
      <c r="E12" s="20"/>
      <c r="F12" s="20"/>
      <c r="G12" s="20"/>
      <c r="H12" s="21"/>
    </row>
    <row r="13" spans="1:8" ht="47.25" x14ac:dyDescent="0.25">
      <c r="A13" s="12">
        <v>10404</v>
      </c>
      <c r="B13" s="13" t="s">
        <v>27</v>
      </c>
      <c r="C13" s="17" t="s">
        <v>22</v>
      </c>
      <c r="D13" s="17" t="s">
        <v>18</v>
      </c>
      <c r="E13" s="17">
        <v>0.81</v>
      </c>
      <c r="F13" s="17">
        <f>(E13*5%)+E13</f>
        <v>0.85050000000000003</v>
      </c>
      <c r="G13" s="12"/>
      <c r="H13" s="18">
        <f>F13+G13</f>
        <v>0.85050000000000003</v>
      </c>
    </row>
    <row r="14" spans="1:8" ht="47.25" x14ac:dyDescent="0.25">
      <c r="A14" s="12">
        <v>10405</v>
      </c>
      <c r="B14" s="13" t="s">
        <v>28</v>
      </c>
      <c r="C14" s="17" t="s">
        <v>29</v>
      </c>
      <c r="D14" s="17" t="s">
        <v>18</v>
      </c>
      <c r="E14" s="17">
        <v>1.36</v>
      </c>
      <c r="F14" s="17">
        <f>(E14*5%)+E14</f>
        <v>1.4280000000000002</v>
      </c>
      <c r="G14" s="12"/>
      <c r="H14" s="18">
        <f>F14+G14</f>
        <v>1.4280000000000002</v>
      </c>
    </row>
    <row r="15" spans="1:8" ht="15.75" x14ac:dyDescent="0.25">
      <c r="A15" s="12"/>
      <c r="B15" s="13" t="s">
        <v>30</v>
      </c>
      <c r="C15" s="19" t="s">
        <v>31</v>
      </c>
      <c r="D15" s="20"/>
      <c r="E15" s="20"/>
      <c r="F15" s="20"/>
      <c r="G15" s="20"/>
      <c r="H15" s="21"/>
    </row>
    <row r="16" spans="1:8" ht="47.25" x14ac:dyDescent="0.25">
      <c r="A16" s="12">
        <v>10406</v>
      </c>
      <c r="B16" s="13" t="s">
        <v>32</v>
      </c>
      <c r="C16" s="17" t="s">
        <v>22</v>
      </c>
      <c r="D16" s="17" t="s">
        <v>18</v>
      </c>
      <c r="E16" s="17">
        <v>1.1000000000000001</v>
      </c>
      <c r="F16" s="17">
        <f>(E16*5%)+E16</f>
        <v>1.155</v>
      </c>
      <c r="G16" s="12"/>
      <c r="H16" s="18">
        <f>F16+G16</f>
        <v>1.155</v>
      </c>
    </row>
    <row r="17" spans="1:8" ht="47.25" x14ac:dyDescent="0.25">
      <c r="A17" s="12">
        <v>10407</v>
      </c>
      <c r="B17" s="13" t="s">
        <v>33</v>
      </c>
      <c r="C17" s="17" t="s">
        <v>34</v>
      </c>
      <c r="D17" s="17" t="s">
        <v>18</v>
      </c>
      <c r="E17" s="17">
        <v>1.65</v>
      </c>
      <c r="F17" s="17">
        <f>(E17*5%)+E17</f>
        <v>1.7324999999999999</v>
      </c>
      <c r="G17" s="12"/>
      <c r="H17" s="18">
        <f>F17+G17</f>
        <v>1.7324999999999999</v>
      </c>
    </row>
    <row r="18" spans="1:8" ht="63" x14ac:dyDescent="0.25">
      <c r="A18" s="12">
        <v>10408</v>
      </c>
      <c r="B18" s="13" t="s">
        <v>35</v>
      </c>
      <c r="C18" s="17" t="s">
        <v>36</v>
      </c>
      <c r="D18" s="17" t="s">
        <v>18</v>
      </c>
      <c r="E18" s="17">
        <v>0.16</v>
      </c>
      <c r="F18" s="17">
        <f>(E18*5%)+E18</f>
        <v>0.16800000000000001</v>
      </c>
      <c r="G18" s="12"/>
      <c r="H18" s="18">
        <f>F18+G18</f>
        <v>0.16800000000000001</v>
      </c>
    </row>
    <row r="19" spans="1:8" ht="15.75" x14ac:dyDescent="0.25">
      <c r="A19" s="12"/>
      <c r="B19" s="13" t="s">
        <v>37</v>
      </c>
      <c r="C19" s="14" t="s">
        <v>38</v>
      </c>
      <c r="D19" s="15"/>
      <c r="E19" s="15"/>
      <c r="F19" s="15"/>
      <c r="G19" s="15"/>
      <c r="H19" s="16"/>
    </row>
    <row r="20" spans="1:8" ht="110.25" x14ac:dyDescent="0.25">
      <c r="A20" s="12">
        <v>10409</v>
      </c>
      <c r="B20" s="13" t="s">
        <v>39</v>
      </c>
      <c r="C20" s="17" t="s">
        <v>40</v>
      </c>
      <c r="D20" s="17" t="s">
        <v>18</v>
      </c>
      <c r="E20" s="17">
        <v>2.74</v>
      </c>
      <c r="F20" s="17">
        <f>(E20*5%)+E20</f>
        <v>2.8770000000000002</v>
      </c>
      <c r="G20" s="12"/>
      <c r="H20" s="18">
        <f>F20+G20</f>
        <v>2.8770000000000002</v>
      </c>
    </row>
    <row r="21" spans="1:8" ht="110.25" x14ac:dyDescent="0.25">
      <c r="A21" s="12">
        <v>10410</v>
      </c>
      <c r="B21" s="13" t="s">
        <v>41</v>
      </c>
      <c r="C21" s="17" t="s">
        <v>42</v>
      </c>
      <c r="D21" s="17" t="s">
        <v>18</v>
      </c>
      <c r="E21" s="17">
        <v>3.36</v>
      </c>
      <c r="F21" s="17">
        <f t="shared" ref="F21:F26" si="0">(E21*5%)+E21</f>
        <v>3.528</v>
      </c>
      <c r="G21" s="12"/>
      <c r="H21" s="18">
        <f t="shared" ref="H21:H26" si="1">F21+G21</f>
        <v>3.528</v>
      </c>
    </row>
    <row r="22" spans="1:8" ht="157.5" x14ac:dyDescent="0.25">
      <c r="A22" s="12">
        <v>10411</v>
      </c>
      <c r="B22" s="13" t="s">
        <v>43</v>
      </c>
      <c r="C22" s="17" t="s">
        <v>44</v>
      </c>
      <c r="D22" s="17" t="s">
        <v>18</v>
      </c>
      <c r="E22" s="17">
        <v>2.74</v>
      </c>
      <c r="F22" s="17">
        <f t="shared" si="0"/>
        <v>2.8770000000000002</v>
      </c>
      <c r="G22" s="12"/>
      <c r="H22" s="18">
        <f t="shared" si="1"/>
        <v>2.8770000000000002</v>
      </c>
    </row>
    <row r="23" spans="1:8" ht="173.25" x14ac:dyDescent="0.25">
      <c r="A23" s="12">
        <v>10412</v>
      </c>
      <c r="B23" s="12" t="s">
        <v>45</v>
      </c>
      <c r="C23" s="17" t="s">
        <v>46</v>
      </c>
      <c r="D23" s="17" t="s">
        <v>18</v>
      </c>
      <c r="E23" s="18">
        <v>5.51</v>
      </c>
      <c r="F23" s="17">
        <f t="shared" si="0"/>
        <v>5.7854999999999999</v>
      </c>
      <c r="G23" s="12"/>
      <c r="H23" s="18">
        <f t="shared" si="1"/>
        <v>5.7854999999999999</v>
      </c>
    </row>
    <row r="24" spans="1:8" ht="94.5" x14ac:dyDescent="0.25">
      <c r="A24" s="12">
        <v>10413</v>
      </c>
      <c r="B24" s="12" t="s">
        <v>47</v>
      </c>
      <c r="C24" s="18" t="s">
        <v>48</v>
      </c>
      <c r="D24" s="17" t="s">
        <v>18</v>
      </c>
      <c r="E24" s="18">
        <v>6.07</v>
      </c>
      <c r="F24" s="17">
        <f t="shared" si="0"/>
        <v>6.3734999999999999</v>
      </c>
      <c r="G24" s="12"/>
      <c r="H24" s="18">
        <f t="shared" si="1"/>
        <v>6.3734999999999999</v>
      </c>
    </row>
    <row r="25" spans="1:8" ht="31.5" x14ac:dyDescent="0.25">
      <c r="A25" s="12">
        <v>10414</v>
      </c>
      <c r="B25" s="12" t="s">
        <v>49</v>
      </c>
      <c r="C25" s="18" t="s">
        <v>50</v>
      </c>
      <c r="D25" s="17" t="s">
        <v>18</v>
      </c>
      <c r="E25" s="18">
        <v>11.85</v>
      </c>
      <c r="F25" s="17">
        <f t="shared" si="0"/>
        <v>12.442499999999999</v>
      </c>
      <c r="G25" s="12"/>
      <c r="H25" s="18">
        <f t="shared" si="1"/>
        <v>12.442499999999999</v>
      </c>
    </row>
    <row r="26" spans="1:8" ht="110.25" x14ac:dyDescent="0.25">
      <c r="A26" s="12">
        <v>10415</v>
      </c>
      <c r="B26" s="12" t="s">
        <v>51</v>
      </c>
      <c r="C26" s="18" t="s">
        <v>52</v>
      </c>
      <c r="D26" s="18" t="s">
        <v>18</v>
      </c>
      <c r="E26" s="18">
        <v>16.88</v>
      </c>
      <c r="F26" s="17">
        <f t="shared" si="0"/>
        <v>17.724</v>
      </c>
      <c r="G26" s="12"/>
      <c r="H26" s="18">
        <f t="shared" si="1"/>
        <v>17.724</v>
      </c>
    </row>
    <row r="27" spans="1:8" ht="15.75" x14ac:dyDescent="0.25">
      <c r="A27" s="12"/>
      <c r="B27" s="12" t="s">
        <v>53</v>
      </c>
      <c r="C27" s="22" t="s">
        <v>54</v>
      </c>
      <c r="D27" s="23"/>
      <c r="E27" s="23"/>
      <c r="F27" s="23"/>
      <c r="G27" s="23"/>
      <c r="H27" s="24"/>
    </row>
    <row r="28" spans="1:8" ht="15.75" x14ac:dyDescent="0.25">
      <c r="A28" s="12"/>
      <c r="B28" s="12" t="s">
        <v>55</v>
      </c>
      <c r="C28" s="22" t="s">
        <v>56</v>
      </c>
      <c r="D28" s="23"/>
      <c r="E28" s="23"/>
      <c r="F28" s="23"/>
      <c r="G28" s="23"/>
      <c r="H28" s="24"/>
    </row>
    <row r="29" spans="1:8" ht="47.25" x14ac:dyDescent="0.25">
      <c r="A29" s="12">
        <v>10416</v>
      </c>
      <c r="B29" s="12" t="s">
        <v>57</v>
      </c>
      <c r="C29" s="18" t="s">
        <v>22</v>
      </c>
      <c r="D29" s="18" t="s">
        <v>18</v>
      </c>
      <c r="E29" s="18">
        <v>2.2400000000000002</v>
      </c>
      <c r="F29" s="17">
        <f>(E29*5%)+E29</f>
        <v>2.3520000000000003</v>
      </c>
      <c r="G29" s="12"/>
      <c r="H29" s="18">
        <f>F29+G29</f>
        <v>2.3520000000000003</v>
      </c>
    </row>
    <row r="30" spans="1:8" ht="47.25" x14ac:dyDescent="0.25">
      <c r="A30" s="12">
        <v>10417</v>
      </c>
      <c r="B30" s="12" t="s">
        <v>58</v>
      </c>
      <c r="C30" s="18" t="s">
        <v>24</v>
      </c>
      <c r="D30" s="18" t="s">
        <v>18</v>
      </c>
      <c r="E30" s="18">
        <v>3.36</v>
      </c>
      <c r="F30" s="17">
        <f>(E30*5%)+E30</f>
        <v>3.528</v>
      </c>
      <c r="G30" s="12"/>
      <c r="H30" s="18">
        <f>F30+G30</f>
        <v>3.528</v>
      </c>
    </row>
    <row r="31" spans="1:8" ht="15.75" x14ac:dyDescent="0.25">
      <c r="A31" s="12"/>
      <c r="B31" s="12" t="s">
        <v>59</v>
      </c>
      <c r="C31" s="22" t="s">
        <v>60</v>
      </c>
      <c r="D31" s="23"/>
      <c r="E31" s="23"/>
      <c r="F31" s="23"/>
      <c r="G31" s="23"/>
      <c r="H31" s="24"/>
    </row>
    <row r="32" spans="1:8" ht="47.25" x14ac:dyDescent="0.25">
      <c r="A32" s="12">
        <v>10418</v>
      </c>
      <c r="B32" s="12" t="s">
        <v>61</v>
      </c>
      <c r="C32" s="18" t="s">
        <v>22</v>
      </c>
      <c r="D32" s="18" t="s">
        <v>18</v>
      </c>
      <c r="E32" s="18">
        <v>2.2400000000000002</v>
      </c>
      <c r="F32" s="17">
        <f>(E32*5%)+E32</f>
        <v>2.3520000000000003</v>
      </c>
      <c r="G32" s="12"/>
      <c r="H32" s="18">
        <f>F32+G32</f>
        <v>2.3520000000000003</v>
      </c>
    </row>
    <row r="33" spans="1:8" ht="47.25" x14ac:dyDescent="0.25">
      <c r="A33" s="12">
        <v>10419</v>
      </c>
      <c r="B33" s="12" t="s">
        <v>62</v>
      </c>
      <c r="C33" s="18" t="s">
        <v>24</v>
      </c>
      <c r="D33" s="18" t="s">
        <v>18</v>
      </c>
      <c r="E33" s="18">
        <v>3.36</v>
      </c>
      <c r="F33" s="17">
        <f>(E33*5%)+E33</f>
        <v>3.528</v>
      </c>
      <c r="G33" s="12"/>
      <c r="H33" s="18">
        <f>F33+G33</f>
        <v>3.528</v>
      </c>
    </row>
    <row r="34" spans="1:8" ht="15.75" x14ac:dyDescent="0.25">
      <c r="A34" s="12"/>
      <c r="B34" s="12" t="s">
        <v>63</v>
      </c>
      <c r="C34" s="22" t="s">
        <v>64</v>
      </c>
      <c r="D34" s="23"/>
      <c r="E34" s="23"/>
      <c r="F34" s="23"/>
      <c r="G34" s="23"/>
      <c r="H34" s="24"/>
    </row>
    <row r="35" spans="1:8" ht="47.25" x14ac:dyDescent="0.25">
      <c r="A35" s="12">
        <v>10420</v>
      </c>
      <c r="B35" s="12" t="s">
        <v>65</v>
      </c>
      <c r="C35" s="18" t="s">
        <v>22</v>
      </c>
      <c r="D35" s="18" t="s">
        <v>18</v>
      </c>
      <c r="E35" s="18">
        <v>2.25</v>
      </c>
      <c r="F35" s="17">
        <f>(E35*5%)+E35</f>
        <v>2.3624999999999998</v>
      </c>
      <c r="G35" s="12"/>
      <c r="H35" s="18">
        <f>F35+G35</f>
        <v>2.3624999999999998</v>
      </c>
    </row>
    <row r="36" spans="1:8" ht="47.25" x14ac:dyDescent="0.25">
      <c r="A36" s="12">
        <v>10421</v>
      </c>
      <c r="B36" s="12" t="s">
        <v>66</v>
      </c>
      <c r="C36" s="18" t="s">
        <v>24</v>
      </c>
      <c r="D36" s="18" t="s">
        <v>18</v>
      </c>
      <c r="E36" s="18">
        <v>3.36</v>
      </c>
      <c r="F36" s="17">
        <f t="shared" ref="F36:F50" si="2">(E36*5%)+E36</f>
        <v>3.528</v>
      </c>
      <c r="G36" s="12"/>
      <c r="H36" s="18">
        <f t="shared" ref="H36:H51" si="3">F36+G36</f>
        <v>3.528</v>
      </c>
    </row>
    <row r="37" spans="1:8" ht="94.5" x14ac:dyDescent="0.25">
      <c r="A37" s="12">
        <v>10422</v>
      </c>
      <c r="B37" s="12" t="s">
        <v>67</v>
      </c>
      <c r="C37" s="18" t="s">
        <v>68</v>
      </c>
      <c r="D37" s="18" t="s">
        <v>18</v>
      </c>
      <c r="E37" s="18">
        <v>2.25</v>
      </c>
      <c r="F37" s="17">
        <f t="shared" si="2"/>
        <v>2.3624999999999998</v>
      </c>
      <c r="G37" s="12"/>
      <c r="H37" s="18">
        <f t="shared" si="3"/>
        <v>2.3624999999999998</v>
      </c>
    </row>
    <row r="38" spans="1:8" ht="94.5" x14ac:dyDescent="0.25">
      <c r="A38" s="12">
        <v>10423</v>
      </c>
      <c r="B38" s="12" t="s">
        <v>69</v>
      </c>
      <c r="C38" s="18" t="s">
        <v>70</v>
      </c>
      <c r="D38" s="18" t="s">
        <v>18</v>
      </c>
      <c r="E38" s="18">
        <v>3.36</v>
      </c>
      <c r="F38" s="17">
        <f t="shared" si="2"/>
        <v>3.528</v>
      </c>
      <c r="G38" s="12"/>
      <c r="H38" s="18">
        <f t="shared" si="3"/>
        <v>3.528</v>
      </c>
    </row>
    <row r="39" spans="1:8" ht="126" x14ac:dyDescent="0.25">
      <c r="A39" s="12">
        <v>10424</v>
      </c>
      <c r="B39" s="12" t="s">
        <v>71</v>
      </c>
      <c r="C39" s="18" t="s">
        <v>72</v>
      </c>
      <c r="D39" s="18" t="s">
        <v>18</v>
      </c>
      <c r="E39" s="18">
        <v>3.36</v>
      </c>
      <c r="F39" s="17">
        <f t="shared" si="2"/>
        <v>3.528</v>
      </c>
      <c r="G39" s="12"/>
      <c r="H39" s="18">
        <f t="shared" si="3"/>
        <v>3.528</v>
      </c>
    </row>
    <row r="40" spans="1:8" ht="63" x14ac:dyDescent="0.25">
      <c r="A40" s="12">
        <v>10425</v>
      </c>
      <c r="B40" s="12" t="s">
        <v>73</v>
      </c>
      <c r="C40" s="18" t="s">
        <v>74</v>
      </c>
      <c r="D40" s="18" t="s">
        <v>18</v>
      </c>
      <c r="E40" s="18">
        <v>2.25</v>
      </c>
      <c r="F40" s="17">
        <f t="shared" si="2"/>
        <v>2.3624999999999998</v>
      </c>
      <c r="G40" s="12"/>
      <c r="H40" s="18">
        <f t="shared" si="3"/>
        <v>2.3624999999999998</v>
      </c>
    </row>
    <row r="41" spans="1:8" ht="47.25" x14ac:dyDescent="0.25">
      <c r="A41" s="12">
        <v>10426</v>
      </c>
      <c r="B41" s="12" t="s">
        <v>75</v>
      </c>
      <c r="C41" s="18" t="s">
        <v>76</v>
      </c>
      <c r="D41" s="18" t="s">
        <v>18</v>
      </c>
      <c r="E41" s="18">
        <v>1.57</v>
      </c>
      <c r="F41" s="17">
        <f t="shared" si="2"/>
        <v>1.6485000000000001</v>
      </c>
      <c r="G41" s="18">
        <f>'[1]мед-ты'!G3</f>
        <v>3.2027999999999999E-4</v>
      </c>
      <c r="H41" s="18">
        <f t="shared" si="3"/>
        <v>1.64882028</v>
      </c>
    </row>
    <row r="42" spans="1:8" ht="63" x14ac:dyDescent="0.25">
      <c r="A42" s="12">
        <v>10427</v>
      </c>
      <c r="B42" s="12" t="s">
        <v>77</v>
      </c>
      <c r="C42" s="18" t="s">
        <v>78</v>
      </c>
      <c r="D42" s="18" t="s">
        <v>18</v>
      </c>
      <c r="E42" s="18">
        <v>3.36</v>
      </c>
      <c r="F42" s="17">
        <f t="shared" si="2"/>
        <v>3.528</v>
      </c>
      <c r="G42" s="12"/>
      <c r="H42" s="18">
        <f t="shared" si="3"/>
        <v>3.528</v>
      </c>
    </row>
    <row r="43" spans="1:8" ht="63" x14ac:dyDescent="0.25">
      <c r="A43" s="12">
        <v>10428</v>
      </c>
      <c r="B43" s="12" t="s">
        <v>79</v>
      </c>
      <c r="C43" s="18" t="s">
        <v>80</v>
      </c>
      <c r="D43" s="18" t="s">
        <v>18</v>
      </c>
      <c r="E43" s="18">
        <v>2.25</v>
      </c>
      <c r="F43" s="17">
        <f t="shared" si="2"/>
        <v>2.3624999999999998</v>
      </c>
      <c r="G43" s="12"/>
      <c r="H43" s="18">
        <f t="shared" si="3"/>
        <v>2.3624999999999998</v>
      </c>
    </row>
    <row r="44" spans="1:8" ht="94.5" x14ac:dyDescent="0.25">
      <c r="A44" s="12">
        <v>10429</v>
      </c>
      <c r="B44" s="12" t="s">
        <v>81</v>
      </c>
      <c r="C44" s="18" t="s">
        <v>82</v>
      </c>
      <c r="D44" s="18" t="s">
        <v>18</v>
      </c>
      <c r="E44" s="18">
        <v>3.36</v>
      </c>
      <c r="F44" s="17">
        <f t="shared" si="2"/>
        <v>3.528</v>
      </c>
      <c r="G44" s="12"/>
      <c r="H44" s="18">
        <f t="shared" si="3"/>
        <v>3.528</v>
      </c>
    </row>
    <row r="45" spans="1:8" ht="47.25" x14ac:dyDescent="0.25">
      <c r="A45" s="12">
        <v>10430</v>
      </c>
      <c r="B45" s="12" t="s">
        <v>83</v>
      </c>
      <c r="C45" s="18" t="s">
        <v>84</v>
      </c>
      <c r="D45" s="18" t="s">
        <v>18</v>
      </c>
      <c r="E45" s="18">
        <v>3.36</v>
      </c>
      <c r="F45" s="17">
        <f t="shared" si="2"/>
        <v>3.528</v>
      </c>
      <c r="G45" s="12"/>
      <c r="H45" s="18">
        <f t="shared" si="3"/>
        <v>3.528</v>
      </c>
    </row>
    <row r="46" spans="1:8" ht="63" x14ac:dyDescent="0.25">
      <c r="A46" s="12">
        <v>10431</v>
      </c>
      <c r="B46" s="12" t="s">
        <v>85</v>
      </c>
      <c r="C46" s="18" t="s">
        <v>86</v>
      </c>
      <c r="D46" s="18" t="s">
        <v>18</v>
      </c>
      <c r="E46" s="18">
        <v>5.58</v>
      </c>
      <c r="F46" s="17">
        <f t="shared" si="2"/>
        <v>5.859</v>
      </c>
      <c r="G46" s="12"/>
      <c r="H46" s="18">
        <f t="shared" si="3"/>
        <v>5.859</v>
      </c>
    </row>
    <row r="47" spans="1:8" ht="63" x14ac:dyDescent="0.25">
      <c r="A47" s="12">
        <v>10432</v>
      </c>
      <c r="B47" s="12" t="s">
        <v>87</v>
      </c>
      <c r="C47" s="18" t="s">
        <v>88</v>
      </c>
      <c r="D47" s="18" t="s">
        <v>18</v>
      </c>
      <c r="E47" s="18">
        <v>2.25</v>
      </c>
      <c r="F47" s="17">
        <f t="shared" si="2"/>
        <v>2.3624999999999998</v>
      </c>
      <c r="G47" s="12"/>
      <c r="H47" s="18">
        <f t="shared" si="3"/>
        <v>2.3624999999999998</v>
      </c>
    </row>
    <row r="48" spans="1:8" ht="63" x14ac:dyDescent="0.25">
      <c r="A48" s="12">
        <v>10433</v>
      </c>
      <c r="B48" s="12" t="s">
        <v>89</v>
      </c>
      <c r="C48" s="18" t="s">
        <v>90</v>
      </c>
      <c r="D48" s="12" t="s">
        <v>18</v>
      </c>
      <c r="E48" s="18">
        <v>12.16</v>
      </c>
      <c r="F48" s="17">
        <f t="shared" si="2"/>
        <v>12.768000000000001</v>
      </c>
      <c r="G48" s="12"/>
      <c r="H48" s="18">
        <f t="shared" si="3"/>
        <v>12.768000000000001</v>
      </c>
    </row>
    <row r="49" spans="1:8" ht="31.5" x14ac:dyDescent="0.25">
      <c r="A49" s="12">
        <v>10434</v>
      </c>
      <c r="B49" s="12" t="s">
        <v>91</v>
      </c>
      <c r="C49" s="18" t="s">
        <v>92</v>
      </c>
      <c r="D49" s="12" t="s">
        <v>18</v>
      </c>
      <c r="E49" s="18">
        <v>7.05</v>
      </c>
      <c r="F49" s="17">
        <f t="shared" si="2"/>
        <v>7.4024999999999999</v>
      </c>
      <c r="G49" s="12"/>
      <c r="H49" s="18">
        <f t="shared" si="3"/>
        <v>7.4024999999999999</v>
      </c>
    </row>
    <row r="50" spans="1:8" ht="63" x14ac:dyDescent="0.25">
      <c r="A50" s="12">
        <v>10435</v>
      </c>
      <c r="B50" s="12" t="s">
        <v>93</v>
      </c>
      <c r="C50" s="18" t="s">
        <v>94</v>
      </c>
      <c r="D50" s="12" t="s">
        <v>18</v>
      </c>
      <c r="E50" s="18">
        <v>8.6999999999999993</v>
      </c>
      <c r="F50" s="17">
        <f t="shared" si="2"/>
        <v>9.1349999999999998</v>
      </c>
      <c r="G50" s="12"/>
      <c r="H50" s="18">
        <f t="shared" si="3"/>
        <v>9.1349999999999998</v>
      </c>
    </row>
    <row r="51" spans="1:8" ht="47.25" x14ac:dyDescent="0.25">
      <c r="A51" s="12">
        <v>10436</v>
      </c>
      <c r="B51" s="12"/>
      <c r="C51" s="18" t="s">
        <v>95</v>
      </c>
      <c r="D51" s="12" t="s">
        <v>18</v>
      </c>
      <c r="E51" s="18">
        <v>15.63</v>
      </c>
      <c r="F51" s="17">
        <f>(E51*5%)+E51</f>
        <v>16.4115</v>
      </c>
      <c r="G51" s="12"/>
      <c r="H51" s="18">
        <f t="shared" si="3"/>
        <v>16.4115</v>
      </c>
    </row>
  </sheetData>
  <mergeCells count="21">
    <mergeCell ref="C19:H19"/>
    <mergeCell ref="C27:H27"/>
    <mergeCell ref="C28:H28"/>
    <mergeCell ref="C31:H31"/>
    <mergeCell ref="C34:H34"/>
    <mergeCell ref="C5:H5"/>
    <mergeCell ref="C6:H6"/>
    <mergeCell ref="C7:H7"/>
    <mergeCell ref="C9:H9"/>
    <mergeCell ref="C12:H12"/>
    <mergeCell ref="C15:H15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2024-02-14T06:37:38Z</dcterms:modified>
</cp:coreProperties>
</file>